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J222"/>
  <c r="I222"/>
  <c r="H222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81" l="1"/>
  <c r="L214"/>
  <c r="L157"/>
  <c r="L119"/>
  <c r="L100"/>
  <c r="L43"/>
  <c r="L195"/>
  <c r="L233"/>
  <c r="L138"/>
  <c r="H195"/>
  <c r="F195"/>
  <c r="J233"/>
  <c r="F233"/>
  <c r="H233"/>
  <c r="G233"/>
  <c r="I233"/>
  <c r="F214"/>
  <c r="H214"/>
  <c r="J214"/>
  <c r="I214"/>
  <c r="G214"/>
  <c r="J195"/>
  <c r="I195"/>
  <c r="G195"/>
  <c r="L24"/>
  <c r="G138"/>
  <c r="L62"/>
  <c r="L176"/>
  <c r="I100"/>
  <c r="H176"/>
  <c r="J176"/>
  <c r="I176"/>
  <c r="G176"/>
  <c r="F176"/>
  <c r="H157"/>
  <c r="I157"/>
  <c r="J157"/>
  <c r="G157"/>
  <c r="F157"/>
  <c r="I138"/>
  <c r="H138"/>
  <c r="J138"/>
  <c r="F138"/>
  <c r="J119"/>
  <c r="G119"/>
  <c r="I119"/>
  <c r="H119"/>
  <c r="F119"/>
  <c r="J100"/>
  <c r="H100"/>
  <c r="G100"/>
  <c r="F100"/>
  <c r="J81"/>
  <c r="I81"/>
  <c r="H81"/>
  <c r="G81"/>
  <c r="F81"/>
  <c r="I62"/>
  <c r="H62"/>
  <c r="F62"/>
  <c r="J62"/>
  <c r="G62"/>
  <c r="J43"/>
  <c r="I43"/>
  <c r="H43"/>
  <c r="G43"/>
  <c r="F43"/>
  <c r="I24"/>
  <c r="F24"/>
  <c r="J24"/>
  <c r="H24"/>
  <c r="G24"/>
  <c r="L234" l="1"/>
  <c r="F234"/>
  <c r="I234"/>
  <c r="H234"/>
  <c r="G234"/>
  <c r="J234"/>
</calcChain>
</file>

<file path=xl/sharedStrings.xml><?xml version="1.0" encoding="utf-8"?>
<sst xmlns="http://schemas.openxmlformats.org/spreadsheetml/2006/main" count="462" uniqueCount="149">
  <si>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</si>
  <si>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</si>
  <si>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</si>
  <si>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</si>
  <si>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</si>
  <si>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</si>
  <si>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</si>
  <si>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</si>
  <si>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</si>
  <si>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</si>
  <si>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</si>
  <si>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</si>
  <si>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</si>
  <si>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</si>
  <si>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</si>
  <si>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</si>
  <si>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</si>
  <si>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</si>
  <si>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</si>
  <si>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</si>
  <si>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</si>
  <si>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</si>
  <si>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</si>
  <si>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</si>
  <si>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</si>
  <si>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</si>
  <si>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</si>
  <si>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</si>
  <si>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</si>
  <si>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</si>
  <si>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</si>
  <si>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</si>
  <si>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</si>
  <si>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</si>
  <si>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</si>
  <si>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</si>
  <si>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</si>
  <si>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</si>
  <si>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 Иштии-Хем</t>
  </si>
  <si>
    <t xml:space="preserve">директор школы </t>
  </si>
  <si>
    <t>Кыргыс К.А.</t>
  </si>
  <si>
    <t>Борщ с капустой и картофелем со сметаной</t>
  </si>
  <si>
    <t>54-82с-2020</t>
  </si>
  <si>
    <t>Гуляш из говядины</t>
  </si>
  <si>
    <t>54-2м-2020</t>
  </si>
  <si>
    <t>Макароны отварные</t>
  </si>
  <si>
    <t>54-1г-2020</t>
  </si>
  <si>
    <t>Хлеб пшеничный</t>
  </si>
  <si>
    <t>Пром.</t>
  </si>
  <si>
    <t>Рассольник домашний</t>
  </si>
  <si>
    <t>54-4с-2020</t>
  </si>
  <si>
    <t>Щи из свежей капусты со сметаной</t>
  </si>
  <si>
    <t>54-1с-2020</t>
  </si>
  <si>
    <t>Каша пшенная рассыпчатая</t>
  </si>
  <si>
    <t>54-5г-2020</t>
  </si>
  <si>
    <t xml:space="preserve">Суп картофельный с макар. изделиями </t>
  </si>
  <si>
    <t>54-7с-2020</t>
  </si>
  <si>
    <t>54-25м-2020</t>
  </si>
  <si>
    <t>Каша гречневая рассыпчатая</t>
  </si>
  <si>
    <t>Жаркое по-домашнему</t>
  </si>
  <si>
    <t>54-9м-2020</t>
  </si>
  <si>
    <t>54-11г-2020</t>
  </si>
  <si>
    <t>Компот из чернослива</t>
  </si>
  <si>
    <t>54-2хн-2020</t>
  </si>
  <si>
    <t>Тефтели из говядины с рисом</t>
  </si>
  <si>
    <t>54-16м-2020</t>
  </si>
  <si>
    <t>Картофельное пюре</t>
  </si>
  <si>
    <t>Суп крестьянский с крупой</t>
  </si>
  <si>
    <t>54-10с-2020</t>
  </si>
  <si>
    <t>Котлета рыбная (горбуша)</t>
  </si>
  <si>
    <t>54-5р-2020</t>
  </si>
  <si>
    <t>Рис отварной</t>
  </si>
  <si>
    <t>54-6г-2020</t>
  </si>
  <si>
    <t>54-3хн-2020</t>
  </si>
  <si>
    <t>Суп гороховый</t>
  </si>
  <si>
    <t>54-8с-2020</t>
  </si>
  <si>
    <t>54-6р-2020</t>
  </si>
  <si>
    <t>сладкое</t>
  </si>
  <si>
    <t>Суп из овощей</t>
  </si>
  <si>
    <t>54-17с-2020</t>
  </si>
  <si>
    <t>Рыба запеченная в сметанном соусе (горбуша)</t>
  </si>
  <si>
    <t>Рассольник лениградский</t>
  </si>
  <si>
    <t>54-3с-2020</t>
  </si>
  <si>
    <t>Суп картофельный с макаронными изделиями</t>
  </si>
  <si>
    <t>54-24с-2020</t>
  </si>
  <si>
    <t>Макаронные изделия отварные</t>
  </si>
  <si>
    <t>Какао на молоке (3,2%), 200/10</t>
  </si>
  <si>
    <t>Каша вязкая молочная из смеси круп</t>
  </si>
  <si>
    <t>Чай с сахаром, 200/10</t>
  </si>
  <si>
    <t>376/М/СЖЖ</t>
  </si>
  <si>
    <t>175/М/СЖЖ</t>
  </si>
  <si>
    <t>Булочка с маком</t>
  </si>
  <si>
    <t>445/И</t>
  </si>
  <si>
    <t>202/М/ССЖ</t>
  </si>
  <si>
    <t>Яблоко</t>
  </si>
  <si>
    <t>338/М</t>
  </si>
  <si>
    <t>Чай с молоком и сахаром</t>
  </si>
  <si>
    <t>378/М</t>
  </si>
  <si>
    <t>Печенье сливочное</t>
  </si>
  <si>
    <t>Котлета рыбная с морковью (горбуша)</t>
  </si>
  <si>
    <t>Рис припущенный с овощами</t>
  </si>
  <si>
    <t>415/И</t>
  </si>
  <si>
    <t>Компот из смеси сухофруктов, 200/10</t>
  </si>
  <si>
    <t>349/М/ССЖ</t>
  </si>
  <si>
    <t>Хлеб ржано-пшеничный</t>
  </si>
  <si>
    <t>Винегрет овощной</t>
  </si>
  <si>
    <t>67/М/ССЖ</t>
  </si>
  <si>
    <t>Компот из кураги</t>
  </si>
  <si>
    <t>Салат "Мозаика"</t>
  </si>
  <si>
    <t>94/К/ССЖ</t>
  </si>
  <si>
    <t>Каша вязкая молочная из овсяных хлопьев "Геркулес"</t>
  </si>
  <si>
    <t>Кисель</t>
  </si>
  <si>
    <t>173/М/ССЖ</t>
  </si>
  <si>
    <t>210/М/ССЖ</t>
  </si>
  <si>
    <t>Котлета из мяса и печени</t>
  </si>
  <si>
    <t>268/И</t>
  </si>
  <si>
    <t>Мандарины</t>
  </si>
  <si>
    <t>171/М/СЖЖ</t>
  </si>
  <si>
    <t>377/М/ССЖ</t>
  </si>
  <si>
    <t>Курица тушеная с морковью</t>
  </si>
  <si>
    <t>54-12г-2020</t>
  </si>
  <si>
    <t>Лапша тувинская</t>
  </si>
  <si>
    <t>222/В/ССЖ</t>
  </si>
  <si>
    <t>Ватрушка с творогом</t>
  </si>
  <si>
    <t>410/В/ССЖ</t>
  </si>
  <si>
    <t>Суп карт. с мясными фрикадельками, 180/40</t>
  </si>
  <si>
    <t>104/М/ССЖ</t>
  </si>
  <si>
    <t>Напиток кофейный на молоке (3,2%), 200/10</t>
  </si>
  <si>
    <t>379/М/ССЖ</t>
  </si>
  <si>
    <t>Банан</t>
  </si>
  <si>
    <t>Суп молочный с рисом</t>
  </si>
  <si>
    <t>54-18к-2020</t>
  </si>
  <si>
    <t>382/М/ССЖ</t>
  </si>
  <si>
    <t>булочное</t>
  </si>
  <si>
    <t>Омлет натуральный</t>
  </si>
  <si>
    <t xml:space="preserve">хлеб бел. </t>
  </si>
  <si>
    <t>410/М/ССЖ</t>
  </si>
  <si>
    <t>булочка</t>
  </si>
  <si>
    <t>171/М/ССЖ</t>
  </si>
  <si>
    <t>Макароные изделия отварные</t>
  </si>
  <si>
    <t>377/М/СЖЖ</t>
  </si>
  <si>
    <t>кисломол.</t>
  </si>
  <si>
    <t>Сыр полутвердый</t>
  </si>
  <si>
    <t>15/М</t>
  </si>
  <si>
    <t>Плов с курицей</t>
  </si>
  <si>
    <t>54-12м-2020</t>
  </si>
  <si>
    <t>Чай с сахаром и лимоном, 200/10</t>
  </si>
  <si>
    <t>Салат из свеклы с черносливом</t>
  </si>
  <si>
    <t>54-18з-2020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</si>
</sst>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0" fillId="4" borderId="26" xfId="0" applyNumberFormat="1" applyFill="1" applyBorder="1" applyAlignment="1" applyProtection="1">
      <alignment horizontal="center" vertical="center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0" fillId="4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73" sqref="D17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38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0" t="s">
        <v>40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4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100</v>
      </c>
      <c r="G6" s="40">
        <v>13.5</v>
      </c>
      <c r="H6" s="40">
        <v>13.1</v>
      </c>
      <c r="I6" s="40">
        <v>3.2</v>
      </c>
      <c r="J6" s="40">
        <v>185.6</v>
      </c>
      <c r="K6" s="41" t="s">
        <v>44</v>
      </c>
      <c r="L6" s="40">
        <v>35</v>
      </c>
    </row>
    <row r="7" spans="1:12" ht="26.4">
      <c r="A7" s="23"/>
      <c r="B7" s="15"/>
      <c r="C7" s="11"/>
      <c r="D7" s="6" t="s">
        <v>28</v>
      </c>
      <c r="E7" s="42" t="s">
        <v>85</v>
      </c>
      <c r="F7" s="43">
        <v>150</v>
      </c>
      <c r="G7" s="43">
        <v>5.53</v>
      </c>
      <c r="H7" s="43">
        <v>4.78</v>
      </c>
      <c r="I7" s="43">
        <v>35.29</v>
      </c>
      <c r="J7" s="43">
        <v>206.7</v>
      </c>
      <c r="K7" s="44" t="s">
        <v>93</v>
      </c>
      <c r="L7" s="43">
        <v>18</v>
      </c>
    </row>
    <row r="8" spans="1:12" ht="26.4">
      <c r="A8" s="23"/>
      <c r="B8" s="15"/>
      <c r="C8" s="11"/>
      <c r="D8" s="7" t="s">
        <v>22</v>
      </c>
      <c r="E8" s="57" t="s">
        <v>96</v>
      </c>
      <c r="F8" s="43">
        <v>200</v>
      </c>
      <c r="G8" s="43">
        <v>1.6</v>
      </c>
      <c r="H8" s="43">
        <v>1.1000000000000001</v>
      </c>
      <c r="I8" s="43">
        <v>8.6999999999999993</v>
      </c>
      <c r="J8" s="43">
        <v>49.5</v>
      </c>
      <c r="K8" s="58" t="s">
        <v>140</v>
      </c>
      <c r="L8" s="43">
        <v>25</v>
      </c>
    </row>
    <row r="9" spans="1:12" ht="14.4">
      <c r="A9" s="23"/>
      <c r="B9" s="15"/>
      <c r="C9" s="11"/>
      <c r="D9" s="7" t="s">
        <v>30</v>
      </c>
      <c r="E9" s="42" t="s">
        <v>47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48</v>
      </c>
      <c r="L9" s="43">
        <v>4</v>
      </c>
    </row>
    <row r="10" spans="1:12" ht="14.4">
      <c r="A10" s="23"/>
      <c r="B10" s="15"/>
      <c r="C10" s="11"/>
      <c r="D10" s="59" t="s">
        <v>23</v>
      </c>
      <c r="E10" s="57" t="s">
        <v>116</v>
      </c>
      <c r="F10" s="43">
        <v>100</v>
      </c>
      <c r="G10" s="43">
        <v>0.5</v>
      </c>
      <c r="H10" s="43">
        <v>0.5</v>
      </c>
      <c r="I10" s="43">
        <v>14</v>
      </c>
      <c r="J10" s="43">
        <v>51</v>
      </c>
      <c r="K10" s="58" t="s">
        <v>48</v>
      </c>
      <c r="L10" s="43">
        <v>15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590</v>
      </c>
      <c r="G13" s="19">
        <f t="shared" ref="G13:J13" si="0">SUM(G6:G12)</f>
        <v>24.17</v>
      </c>
      <c r="H13" s="19">
        <f t="shared" si="0"/>
        <v>19.8</v>
      </c>
      <c r="I13" s="19">
        <f t="shared" si="0"/>
        <v>80.87</v>
      </c>
      <c r="J13" s="19">
        <f t="shared" si="0"/>
        <v>586.79999999999995</v>
      </c>
      <c r="K13" s="25"/>
      <c r="L13" s="19">
        <f t="shared" ref="L13" si="1">SUM(L6:L12)</f>
        <v>97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7" thickBot="1">
      <c r="A15" s="23"/>
      <c r="B15" s="15"/>
      <c r="C15" s="11"/>
      <c r="D15" s="7" t="s">
        <v>26</v>
      </c>
      <c r="E15" s="42" t="s">
        <v>41</v>
      </c>
      <c r="F15" s="43">
        <v>200</v>
      </c>
      <c r="G15" s="43">
        <v>4.7</v>
      </c>
      <c r="H15" s="43">
        <v>5.7</v>
      </c>
      <c r="I15" s="43">
        <v>10.1</v>
      </c>
      <c r="J15" s="43">
        <v>110.4</v>
      </c>
      <c r="K15" s="44" t="s">
        <v>42</v>
      </c>
      <c r="L15" s="43">
        <v>20</v>
      </c>
    </row>
    <row r="16" spans="1:12" ht="26.4">
      <c r="A16" s="23"/>
      <c r="B16" s="15"/>
      <c r="C16" s="11"/>
      <c r="D16" s="7" t="s">
        <v>27</v>
      </c>
      <c r="E16" s="42" t="s">
        <v>43</v>
      </c>
      <c r="F16" s="43">
        <v>100</v>
      </c>
      <c r="G16" s="40">
        <v>13.5</v>
      </c>
      <c r="H16" s="40">
        <v>13.1</v>
      </c>
      <c r="I16" s="40">
        <v>3.2</v>
      </c>
      <c r="J16" s="40">
        <v>185.6</v>
      </c>
      <c r="K16" s="44" t="s">
        <v>44</v>
      </c>
      <c r="L16" s="43">
        <v>35</v>
      </c>
    </row>
    <row r="17" spans="1:12" ht="14.4">
      <c r="A17" s="23"/>
      <c r="B17" s="15"/>
      <c r="C17" s="11"/>
      <c r="D17" s="7" t="s">
        <v>28</v>
      </c>
      <c r="E17" s="42" t="s">
        <v>45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46</v>
      </c>
      <c r="L17" s="43">
        <v>18</v>
      </c>
    </row>
    <row r="18" spans="1:12" ht="26.4">
      <c r="A18" s="23"/>
      <c r="B18" s="15"/>
      <c r="C18" s="11"/>
      <c r="D18" s="7" t="s">
        <v>29</v>
      </c>
      <c r="E18" s="57" t="s">
        <v>127</v>
      </c>
      <c r="F18" s="43">
        <v>200</v>
      </c>
      <c r="G18" s="43">
        <v>3.15</v>
      </c>
      <c r="H18" s="43">
        <v>3.2</v>
      </c>
      <c r="I18" s="43">
        <v>18.52</v>
      </c>
      <c r="J18" s="43">
        <v>117.54</v>
      </c>
      <c r="K18" s="58" t="s">
        <v>128</v>
      </c>
      <c r="L18" s="43">
        <v>25</v>
      </c>
    </row>
    <row r="19" spans="1:12" ht="14.4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31</v>
      </c>
      <c r="E20" s="57" t="s">
        <v>104</v>
      </c>
      <c r="F20" s="43">
        <v>50</v>
      </c>
      <c r="G20" s="43">
        <v>2.8</v>
      </c>
      <c r="H20" s="43">
        <v>0.55000000000000004</v>
      </c>
      <c r="I20" s="43">
        <v>24.7</v>
      </c>
      <c r="J20" s="43">
        <v>114</v>
      </c>
      <c r="K20" s="58" t="s">
        <v>48</v>
      </c>
      <c r="L20" s="43">
        <v>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700</v>
      </c>
      <c r="G23" s="19">
        <f t="shared" ref="G23:J23" si="2">SUM(G14:G22)</f>
        <v>29.45</v>
      </c>
      <c r="H23" s="19">
        <f t="shared" si="2"/>
        <v>27.450000000000003</v>
      </c>
      <c r="I23" s="19">
        <f t="shared" si="2"/>
        <v>89.32</v>
      </c>
      <c r="J23" s="19">
        <f t="shared" si="2"/>
        <v>724.34</v>
      </c>
      <c r="K23" s="25"/>
      <c r="L23" s="19">
        <f t="shared" ref="L23" si="3">SUM(L14:L22)</f>
        <v>103</v>
      </c>
    </row>
    <row r="24" spans="1:12" ht="14.4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1290</v>
      </c>
      <c r="G24" s="32">
        <f t="shared" ref="G24:J24" si="4">G13+G23</f>
        <v>53.620000000000005</v>
      </c>
      <c r="H24" s="32">
        <f t="shared" si="4"/>
        <v>47.25</v>
      </c>
      <c r="I24" s="32">
        <f t="shared" si="4"/>
        <v>170.19</v>
      </c>
      <c r="J24" s="32">
        <f t="shared" si="4"/>
        <v>1311.1399999999999</v>
      </c>
      <c r="K24" s="32"/>
      <c r="L24" s="32">
        <f t="shared" ref="L24" si="5">L13+L23</f>
        <v>200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39" t="s">
        <v>87</v>
      </c>
      <c r="F25" s="40">
        <v>200</v>
      </c>
      <c r="G25" s="40">
        <v>6.31</v>
      </c>
      <c r="H25" s="40">
        <v>7.47</v>
      </c>
      <c r="I25" s="40">
        <v>37.54</v>
      </c>
      <c r="J25" s="40">
        <v>243.36</v>
      </c>
      <c r="K25" s="41" t="s">
        <v>90</v>
      </c>
      <c r="L25" s="40">
        <v>30</v>
      </c>
    </row>
    <row r="26" spans="1:12" ht="14.4" hidden="1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6.4">
      <c r="A27" s="14"/>
      <c r="B27" s="15"/>
      <c r="C27" s="11"/>
      <c r="D27" s="7" t="s">
        <v>22</v>
      </c>
      <c r="E27" s="42" t="s">
        <v>88</v>
      </c>
      <c r="F27" s="43">
        <v>200</v>
      </c>
      <c r="G27" s="43">
        <v>0.2</v>
      </c>
      <c r="H27" s="43">
        <v>0.02</v>
      </c>
      <c r="I27" s="43">
        <v>10.050000000000001</v>
      </c>
      <c r="J27" s="43">
        <v>41.42</v>
      </c>
      <c r="K27" s="44" t="s">
        <v>89</v>
      </c>
      <c r="L27" s="43">
        <v>18</v>
      </c>
    </row>
    <row r="28" spans="1:12" ht="14.4">
      <c r="A28" s="14"/>
      <c r="B28" s="15"/>
      <c r="C28" s="11"/>
      <c r="D28" s="7" t="s">
        <v>133</v>
      </c>
      <c r="E28" s="42" t="s">
        <v>91</v>
      </c>
      <c r="F28" s="43">
        <v>50</v>
      </c>
      <c r="G28" s="43">
        <v>4.6100000000000003</v>
      </c>
      <c r="H28" s="43">
        <v>4.83</v>
      </c>
      <c r="I28" s="43">
        <v>29.29</v>
      </c>
      <c r="J28" s="43">
        <v>178.97</v>
      </c>
      <c r="K28" s="44" t="s">
        <v>92</v>
      </c>
      <c r="L28" s="43">
        <v>25</v>
      </c>
    </row>
    <row r="29" spans="1:12" ht="14.4">
      <c r="A29" s="14"/>
      <c r="B29" s="15"/>
      <c r="C29" s="11"/>
      <c r="D29" s="7" t="s">
        <v>23</v>
      </c>
      <c r="E29" s="42" t="s">
        <v>94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39</v>
      </c>
      <c r="K29" s="44" t="s">
        <v>95</v>
      </c>
      <c r="L29" s="43">
        <v>20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11.520000000000001</v>
      </c>
      <c r="H32" s="19">
        <f t="shared" ref="H32" si="7">SUM(H25:H31)</f>
        <v>12.72</v>
      </c>
      <c r="I32" s="19">
        <f t="shared" ref="I32" si="8">SUM(I25:I31)</f>
        <v>86.679999999999993</v>
      </c>
      <c r="J32" s="19">
        <f t="shared" ref="J32:L32" si="9">SUM(J25:J31)</f>
        <v>502.75</v>
      </c>
      <c r="K32" s="25"/>
      <c r="L32" s="19">
        <f t="shared" si="9"/>
        <v>93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6.4">
      <c r="A34" s="14"/>
      <c r="B34" s="15"/>
      <c r="C34" s="11"/>
      <c r="D34" s="7" t="s">
        <v>26</v>
      </c>
      <c r="E34" s="42" t="s">
        <v>49</v>
      </c>
      <c r="F34" s="43">
        <v>200</v>
      </c>
      <c r="G34" s="43">
        <v>4.5999999999999996</v>
      </c>
      <c r="H34" s="43">
        <v>5.7</v>
      </c>
      <c r="I34" s="43">
        <v>11.6</v>
      </c>
      <c r="J34" s="43">
        <v>116.1</v>
      </c>
      <c r="K34" s="44" t="s">
        <v>50</v>
      </c>
      <c r="L34" s="43">
        <v>23</v>
      </c>
    </row>
    <row r="35" spans="1:12" ht="26.4">
      <c r="A35" s="14"/>
      <c r="B35" s="15"/>
      <c r="C35" s="11"/>
      <c r="D35" s="7" t="s">
        <v>27</v>
      </c>
      <c r="E35" s="42" t="s">
        <v>64</v>
      </c>
      <c r="F35" s="43">
        <v>100</v>
      </c>
      <c r="G35" s="43">
        <v>14.5</v>
      </c>
      <c r="H35" s="43">
        <v>14.6</v>
      </c>
      <c r="I35" s="43">
        <v>8.16</v>
      </c>
      <c r="J35" s="43">
        <v>228</v>
      </c>
      <c r="K35" s="44" t="s">
        <v>65</v>
      </c>
      <c r="L35" s="43">
        <v>35</v>
      </c>
    </row>
    <row r="36" spans="1:12" ht="26.4">
      <c r="A36" s="14"/>
      <c r="B36" s="15"/>
      <c r="C36" s="11"/>
      <c r="D36" s="7" t="s">
        <v>28</v>
      </c>
      <c r="E36" s="42" t="s">
        <v>66</v>
      </c>
      <c r="F36" s="43">
        <v>150</v>
      </c>
      <c r="G36" s="43">
        <v>3.5</v>
      </c>
      <c r="H36" s="43">
        <v>7.9</v>
      </c>
      <c r="I36" s="43">
        <v>23.9</v>
      </c>
      <c r="J36" s="43">
        <v>169</v>
      </c>
      <c r="K36" s="44" t="s">
        <v>61</v>
      </c>
      <c r="L36" s="43">
        <v>20</v>
      </c>
    </row>
    <row r="37" spans="1:12" ht="26.4">
      <c r="A37" s="14"/>
      <c r="B37" s="15"/>
      <c r="C37" s="11"/>
      <c r="D37" s="7" t="s">
        <v>29</v>
      </c>
      <c r="E37" s="42" t="s">
        <v>62</v>
      </c>
      <c r="F37" s="43">
        <v>200</v>
      </c>
      <c r="G37" s="43">
        <v>0.5</v>
      </c>
      <c r="H37" s="43">
        <v>0.2</v>
      </c>
      <c r="I37" s="43">
        <v>19.399999999999999</v>
      </c>
      <c r="J37" s="43">
        <v>81.3</v>
      </c>
      <c r="K37" s="44" t="s">
        <v>73</v>
      </c>
      <c r="L37" s="43">
        <v>25</v>
      </c>
    </row>
    <row r="38" spans="1:12" ht="14.4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31</v>
      </c>
      <c r="E39" s="42" t="s">
        <v>104</v>
      </c>
      <c r="F39" s="43">
        <v>50</v>
      </c>
      <c r="G39" s="43">
        <v>2.8</v>
      </c>
      <c r="H39" s="43">
        <v>0.55000000000000004</v>
      </c>
      <c r="I39" s="43">
        <v>24.7</v>
      </c>
      <c r="J39" s="43">
        <v>114</v>
      </c>
      <c r="K39" s="44" t="s">
        <v>48</v>
      </c>
      <c r="L39" s="43">
        <v>5</v>
      </c>
    </row>
    <row r="40" spans="1:12" ht="14.4">
      <c r="A40" s="14"/>
      <c r="B40" s="15"/>
      <c r="C40" s="11"/>
      <c r="D40" s="6" t="s">
        <v>23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10">SUM(G33:G41)</f>
        <v>25.900000000000002</v>
      </c>
      <c r="H42" s="19">
        <f t="shared" ref="H42" si="11">SUM(H33:H41)</f>
        <v>28.950000000000003</v>
      </c>
      <c r="I42" s="19">
        <f t="shared" ref="I42" si="12">SUM(I33:I41)</f>
        <v>87.759999999999991</v>
      </c>
      <c r="J42" s="19">
        <f t="shared" ref="J42:L42" si="13">SUM(J33:J41)</f>
        <v>708.4</v>
      </c>
      <c r="K42" s="25"/>
      <c r="L42" s="19">
        <f t="shared" si="13"/>
        <v>108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1250</v>
      </c>
      <c r="G43" s="32">
        <f t="shared" ref="G43" si="14">G32+G42</f>
        <v>37.42</v>
      </c>
      <c r="H43" s="32">
        <f t="shared" ref="H43" si="15">H32+H42</f>
        <v>41.67</v>
      </c>
      <c r="I43" s="32">
        <f t="shared" ref="I43" si="16">I32+I42</f>
        <v>174.44</v>
      </c>
      <c r="J43" s="32">
        <f t="shared" ref="J43:L43" si="17">J32+J42</f>
        <v>1211.1500000000001</v>
      </c>
      <c r="K43" s="32"/>
      <c r="L43" s="32">
        <f t="shared" si="17"/>
        <v>201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22.1</v>
      </c>
      <c r="H44" s="40">
        <v>21.9</v>
      </c>
      <c r="I44" s="40">
        <v>16</v>
      </c>
      <c r="J44" s="40">
        <v>320</v>
      </c>
      <c r="K44" s="41" t="s">
        <v>60</v>
      </c>
      <c r="L44" s="40">
        <v>43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1.6</v>
      </c>
      <c r="H46" s="43">
        <v>1.1000000000000001</v>
      </c>
      <c r="I46" s="43">
        <v>8.6999999999999993</v>
      </c>
      <c r="J46" s="43">
        <v>50.9</v>
      </c>
      <c r="K46" s="44" t="s">
        <v>97</v>
      </c>
      <c r="L46" s="43">
        <v>25</v>
      </c>
    </row>
    <row r="47" spans="1:12" ht="14.4">
      <c r="A47" s="23"/>
      <c r="B47" s="15"/>
      <c r="C47" s="11"/>
      <c r="D47" s="7" t="s">
        <v>30</v>
      </c>
      <c r="E47" s="42" t="s">
        <v>47</v>
      </c>
      <c r="F47" s="43">
        <v>40</v>
      </c>
      <c r="G47" s="43">
        <v>3.04</v>
      </c>
      <c r="H47" s="43">
        <v>0.32</v>
      </c>
      <c r="I47" s="43">
        <v>19.68</v>
      </c>
      <c r="J47" s="43">
        <v>97</v>
      </c>
      <c r="K47" s="44" t="s">
        <v>48</v>
      </c>
      <c r="L47" s="43">
        <v>4</v>
      </c>
    </row>
    <row r="48" spans="1:12" ht="14.4">
      <c r="A48" s="23"/>
      <c r="B48" s="15"/>
      <c r="C48" s="11"/>
      <c r="D48" s="7" t="s">
        <v>77</v>
      </c>
      <c r="E48" s="42" t="s">
        <v>98</v>
      </c>
      <c r="F48" s="43">
        <v>30</v>
      </c>
      <c r="G48" s="43">
        <v>3</v>
      </c>
      <c r="H48" s="43">
        <v>4</v>
      </c>
      <c r="I48" s="43">
        <v>20</v>
      </c>
      <c r="J48" s="43">
        <v>116</v>
      </c>
      <c r="K48" s="44" t="s">
        <v>48</v>
      </c>
      <c r="L48" s="43">
        <v>20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8">SUM(G44:G50)</f>
        <v>29.740000000000002</v>
      </c>
      <c r="H51" s="19">
        <f t="shared" ref="H51" si="19">SUM(H44:H50)</f>
        <v>27.32</v>
      </c>
      <c r="I51" s="19">
        <f t="shared" ref="I51" si="20">SUM(I44:I50)</f>
        <v>64.38</v>
      </c>
      <c r="J51" s="19">
        <f t="shared" ref="J51:L51" si="21">SUM(J44:J50)</f>
        <v>583.9</v>
      </c>
      <c r="K51" s="25"/>
      <c r="L51" s="19">
        <f t="shared" si="21"/>
        <v>92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141</v>
      </c>
      <c r="E52" s="42" t="s">
        <v>142</v>
      </c>
      <c r="F52" s="43">
        <v>30</v>
      </c>
      <c r="G52" s="43">
        <v>4</v>
      </c>
      <c r="H52" s="43">
        <v>4.43</v>
      </c>
      <c r="I52" s="43">
        <v>0</v>
      </c>
      <c r="J52" s="43">
        <v>54.6</v>
      </c>
      <c r="K52" s="44" t="s">
        <v>143</v>
      </c>
      <c r="L52" s="43">
        <v>15</v>
      </c>
    </row>
    <row r="53" spans="1:12" ht="26.4">
      <c r="A53" s="23"/>
      <c r="B53" s="15"/>
      <c r="C53" s="11"/>
      <c r="D53" s="7" t="s">
        <v>26</v>
      </c>
      <c r="E53" s="42" t="s">
        <v>51</v>
      </c>
      <c r="F53" s="43">
        <v>200</v>
      </c>
      <c r="G53" s="43">
        <v>4.7</v>
      </c>
      <c r="H53" s="43">
        <v>5.6</v>
      </c>
      <c r="I53" s="43">
        <v>5.7</v>
      </c>
      <c r="J53" s="43">
        <v>89</v>
      </c>
      <c r="K53" s="44" t="s">
        <v>52</v>
      </c>
      <c r="L53" s="43">
        <v>20</v>
      </c>
    </row>
    <row r="54" spans="1:12" ht="26.4">
      <c r="A54" s="23"/>
      <c r="B54" s="15"/>
      <c r="C54" s="11"/>
      <c r="D54" s="7" t="s">
        <v>27</v>
      </c>
      <c r="E54" s="42" t="s">
        <v>119</v>
      </c>
      <c r="F54" s="43">
        <v>100</v>
      </c>
      <c r="G54" s="43">
        <v>14.1</v>
      </c>
      <c r="H54" s="43">
        <v>5.7</v>
      </c>
      <c r="I54" s="43">
        <v>4.4000000000000004</v>
      </c>
      <c r="J54" s="43">
        <v>126.4</v>
      </c>
      <c r="K54" s="44" t="s">
        <v>57</v>
      </c>
      <c r="L54" s="43">
        <v>35</v>
      </c>
    </row>
    <row r="55" spans="1:12" ht="14.4">
      <c r="A55" s="23"/>
      <c r="B55" s="15"/>
      <c r="C55" s="11"/>
      <c r="D55" s="7" t="s">
        <v>28</v>
      </c>
      <c r="E55" s="42" t="s">
        <v>53</v>
      </c>
      <c r="F55" s="43">
        <v>150</v>
      </c>
      <c r="G55" s="43">
        <v>6.4</v>
      </c>
      <c r="H55" s="43">
        <v>6.5</v>
      </c>
      <c r="I55" s="43">
        <v>35.5</v>
      </c>
      <c r="J55" s="43">
        <v>225.8</v>
      </c>
      <c r="K55" s="44" t="s">
        <v>54</v>
      </c>
      <c r="L55" s="43">
        <v>23</v>
      </c>
    </row>
    <row r="56" spans="1:12" ht="26.4">
      <c r="A56" s="23"/>
      <c r="B56" s="15"/>
      <c r="C56" s="11"/>
      <c r="D56" s="7" t="s">
        <v>29</v>
      </c>
      <c r="E56" s="42" t="s">
        <v>86</v>
      </c>
      <c r="F56" s="43">
        <v>200</v>
      </c>
      <c r="G56" s="43">
        <v>3.87</v>
      </c>
      <c r="H56" s="43">
        <v>3.8</v>
      </c>
      <c r="I56" s="43">
        <v>15.09</v>
      </c>
      <c r="J56" s="43">
        <v>111.46</v>
      </c>
      <c r="K56" s="44" t="s">
        <v>132</v>
      </c>
      <c r="L56" s="43">
        <v>24</v>
      </c>
    </row>
    <row r="57" spans="1:12" ht="14.4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31</v>
      </c>
      <c r="E58" s="42" t="s">
        <v>104</v>
      </c>
      <c r="F58" s="43">
        <v>50</v>
      </c>
      <c r="G58" s="43">
        <v>2.8</v>
      </c>
      <c r="H58" s="43">
        <v>0.55000000000000004</v>
      </c>
      <c r="I58" s="43">
        <v>24.7</v>
      </c>
      <c r="J58" s="43">
        <v>114</v>
      </c>
      <c r="K58" s="44" t="s">
        <v>48</v>
      </c>
      <c r="L58" s="43">
        <v>5</v>
      </c>
    </row>
    <row r="59" spans="1:12" ht="15" thickBot="1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51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730</v>
      </c>
      <c r="G61" s="19">
        <f t="shared" ref="G61" si="22">SUM(G52:G60)</f>
        <v>35.86999999999999</v>
      </c>
      <c r="H61" s="19">
        <f t="shared" ref="H61" si="23">SUM(H52:H60)</f>
        <v>26.580000000000002</v>
      </c>
      <c r="I61" s="19">
        <f t="shared" ref="I61" si="24">SUM(I52:I60)</f>
        <v>85.39</v>
      </c>
      <c r="J61" s="19">
        <f t="shared" ref="J61:L61" si="25">SUM(J52:J60)</f>
        <v>721.26</v>
      </c>
      <c r="K61" s="25"/>
      <c r="L61" s="19">
        <f t="shared" si="25"/>
        <v>122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1250</v>
      </c>
      <c r="G62" s="32">
        <f t="shared" ref="G62" si="26">G51+G61</f>
        <v>65.609999999999985</v>
      </c>
      <c r="H62" s="32">
        <f t="shared" ref="H62" si="27">H51+H61</f>
        <v>53.900000000000006</v>
      </c>
      <c r="I62" s="32">
        <f t="shared" ref="I62" si="28">I51+I61</f>
        <v>149.76999999999998</v>
      </c>
      <c r="J62" s="32">
        <f t="shared" ref="J62:L62" si="29">J51+J61</f>
        <v>1305.1599999999999</v>
      </c>
      <c r="K62" s="32"/>
      <c r="L62" s="32">
        <f t="shared" si="29"/>
        <v>214</v>
      </c>
    </row>
    <row r="63" spans="1:12" ht="26.4">
      <c r="A63" s="20">
        <v>1</v>
      </c>
      <c r="B63" s="21">
        <v>4</v>
      </c>
      <c r="C63" s="22" t="s">
        <v>20</v>
      </c>
      <c r="D63" s="5" t="s">
        <v>21</v>
      </c>
      <c r="E63" s="39" t="s">
        <v>99</v>
      </c>
      <c r="F63" s="40">
        <v>100</v>
      </c>
      <c r="G63" s="40">
        <v>17.600000000000001</v>
      </c>
      <c r="H63" s="40">
        <v>8.1999999999999993</v>
      </c>
      <c r="I63" s="40">
        <v>4.8</v>
      </c>
      <c r="J63" s="40">
        <v>155</v>
      </c>
      <c r="K63" s="41" t="s">
        <v>70</v>
      </c>
      <c r="L63" s="40">
        <v>30</v>
      </c>
    </row>
    <row r="64" spans="1:12" ht="14.4">
      <c r="A64" s="23"/>
      <c r="B64" s="15"/>
      <c r="C64" s="11"/>
      <c r="D64" s="6" t="s">
        <v>28</v>
      </c>
      <c r="E64" s="42" t="s">
        <v>100</v>
      </c>
      <c r="F64" s="43">
        <v>150</v>
      </c>
      <c r="G64" s="43">
        <v>3.44</v>
      </c>
      <c r="H64" s="43">
        <v>4.5999999999999996</v>
      </c>
      <c r="I64" s="43">
        <v>32.74</v>
      </c>
      <c r="J64" s="43">
        <v>186.57</v>
      </c>
      <c r="K64" s="44" t="s">
        <v>101</v>
      </c>
      <c r="L64" s="43">
        <v>23</v>
      </c>
    </row>
    <row r="65" spans="1:12" ht="26.4">
      <c r="A65" s="23"/>
      <c r="B65" s="15"/>
      <c r="C65" s="11"/>
      <c r="D65" s="7" t="s">
        <v>22</v>
      </c>
      <c r="E65" s="42" t="s">
        <v>102</v>
      </c>
      <c r="F65" s="43">
        <v>200</v>
      </c>
      <c r="G65" s="43">
        <v>0.59</v>
      </c>
      <c r="H65" s="43">
        <v>0.05</v>
      </c>
      <c r="I65" s="43">
        <v>17.59</v>
      </c>
      <c r="J65" s="43">
        <v>73.95</v>
      </c>
      <c r="K65" s="44" t="s">
        <v>103</v>
      </c>
      <c r="L65" s="43">
        <v>20</v>
      </c>
    </row>
    <row r="66" spans="1:12" ht="14.4">
      <c r="A66" s="23"/>
      <c r="B66" s="15"/>
      <c r="C66" s="11"/>
      <c r="D66" s="7" t="s">
        <v>31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97</v>
      </c>
      <c r="K66" s="44" t="s">
        <v>48</v>
      </c>
      <c r="L66" s="43">
        <v>4</v>
      </c>
    </row>
    <row r="67" spans="1:12" ht="14.4">
      <c r="A67" s="23"/>
      <c r="B67" s="15"/>
      <c r="C67" s="11"/>
      <c r="D67" s="7" t="s">
        <v>25</v>
      </c>
      <c r="E67" s="42" t="s">
        <v>105</v>
      </c>
      <c r="F67" s="43">
        <v>60</v>
      </c>
      <c r="G67" s="43">
        <v>1.05</v>
      </c>
      <c r="H67" s="43">
        <v>3.13</v>
      </c>
      <c r="I67" s="43">
        <v>5.64</v>
      </c>
      <c r="J67" s="43">
        <v>55.34</v>
      </c>
      <c r="K67" s="44" t="s">
        <v>106</v>
      </c>
      <c r="L67" s="43">
        <v>15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25.720000000000002</v>
      </c>
      <c r="H70" s="19">
        <f t="shared" ref="H70" si="31">SUM(H63:H69)</f>
        <v>16.3</v>
      </c>
      <c r="I70" s="19">
        <f t="shared" ref="I70" si="32">SUM(I63:I69)</f>
        <v>80.45</v>
      </c>
      <c r="J70" s="19">
        <f t="shared" ref="J70:L70" si="33">SUM(J63:J69)</f>
        <v>567.86</v>
      </c>
      <c r="K70" s="25"/>
      <c r="L70" s="19">
        <f t="shared" si="33"/>
        <v>92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6.4">
      <c r="A72" s="23"/>
      <c r="B72" s="15"/>
      <c r="C72" s="11"/>
      <c r="D72" s="7" t="s">
        <v>26</v>
      </c>
      <c r="E72" s="42" t="s">
        <v>74</v>
      </c>
      <c r="F72" s="43">
        <v>200</v>
      </c>
      <c r="G72" s="43">
        <v>6.7</v>
      </c>
      <c r="H72" s="43">
        <v>4.5999999999999996</v>
      </c>
      <c r="I72" s="43">
        <v>16.3</v>
      </c>
      <c r="J72" s="43">
        <v>133.1</v>
      </c>
      <c r="K72" s="44" t="s">
        <v>75</v>
      </c>
      <c r="L72" s="43">
        <v>18</v>
      </c>
    </row>
    <row r="73" spans="1:12" ht="26.4">
      <c r="A73" s="23"/>
      <c r="B73" s="15"/>
      <c r="C73" s="11"/>
      <c r="D73" s="7" t="s">
        <v>27</v>
      </c>
      <c r="E73" s="42" t="s">
        <v>80</v>
      </c>
      <c r="F73" s="43">
        <v>100</v>
      </c>
      <c r="G73" s="43">
        <v>17.600000000000001</v>
      </c>
      <c r="H73" s="43">
        <v>8.1999999999999993</v>
      </c>
      <c r="I73" s="43">
        <v>4.8</v>
      </c>
      <c r="J73" s="43">
        <v>155</v>
      </c>
      <c r="K73" s="44" t="s">
        <v>76</v>
      </c>
      <c r="L73" s="43">
        <v>28</v>
      </c>
    </row>
    <row r="74" spans="1:12" ht="14.4">
      <c r="A74" s="23"/>
      <c r="B74" s="15"/>
      <c r="C74" s="11"/>
      <c r="D74" s="7" t="s">
        <v>28</v>
      </c>
      <c r="E74" s="42" t="s">
        <v>71</v>
      </c>
      <c r="F74" s="43">
        <v>150</v>
      </c>
      <c r="G74" s="43">
        <v>3.6</v>
      </c>
      <c r="H74" s="43">
        <v>4.8</v>
      </c>
      <c r="I74" s="43">
        <v>36.4</v>
      </c>
      <c r="J74" s="43">
        <v>203.5</v>
      </c>
      <c r="K74" s="44" t="s">
        <v>72</v>
      </c>
      <c r="L74" s="43">
        <v>18</v>
      </c>
    </row>
    <row r="75" spans="1:12" ht="26.4">
      <c r="A75" s="23"/>
      <c r="B75" s="15"/>
      <c r="C75" s="11"/>
      <c r="D75" s="7" t="s">
        <v>29</v>
      </c>
      <c r="E75" s="42" t="s">
        <v>86</v>
      </c>
      <c r="F75" s="43">
        <v>200</v>
      </c>
      <c r="G75" s="43">
        <v>3.87</v>
      </c>
      <c r="H75" s="43">
        <v>3.8</v>
      </c>
      <c r="I75" s="43">
        <v>15.09</v>
      </c>
      <c r="J75" s="43">
        <v>111.46</v>
      </c>
      <c r="K75" s="44" t="s">
        <v>132</v>
      </c>
      <c r="L75" s="43">
        <v>24</v>
      </c>
    </row>
    <row r="76" spans="1:12" ht="14.4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31</v>
      </c>
      <c r="E77" s="42" t="s">
        <v>104</v>
      </c>
      <c r="F77" s="43">
        <v>50</v>
      </c>
      <c r="G77" s="43">
        <v>2.8</v>
      </c>
      <c r="H77" s="43">
        <v>0.55000000000000004</v>
      </c>
      <c r="I77" s="43">
        <v>24.7</v>
      </c>
      <c r="J77" s="43">
        <v>114</v>
      </c>
      <c r="K77" s="44" t="s">
        <v>48</v>
      </c>
      <c r="L77" s="43">
        <v>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4">SUM(G71:G79)</f>
        <v>34.57</v>
      </c>
      <c r="H80" s="19">
        <f t="shared" ref="H80" si="35">SUM(H71:H79)</f>
        <v>21.95</v>
      </c>
      <c r="I80" s="19">
        <f t="shared" ref="I80" si="36">SUM(I71:I79)</f>
        <v>97.29</v>
      </c>
      <c r="J80" s="19">
        <f t="shared" ref="J80:L80" si="37">SUM(J71:J79)</f>
        <v>717.06000000000006</v>
      </c>
      <c r="K80" s="25"/>
      <c r="L80" s="19">
        <f t="shared" si="37"/>
        <v>93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1250</v>
      </c>
      <c r="G81" s="32">
        <f t="shared" ref="G81" si="38">G70+G80</f>
        <v>60.290000000000006</v>
      </c>
      <c r="H81" s="32">
        <f t="shared" ref="H81" si="39">H70+H80</f>
        <v>38.25</v>
      </c>
      <c r="I81" s="32">
        <f t="shared" ref="I81" si="40">I70+I80</f>
        <v>177.74</v>
      </c>
      <c r="J81" s="32">
        <f t="shared" ref="J81:L81" si="41">J70+J80</f>
        <v>1284.92</v>
      </c>
      <c r="K81" s="32"/>
      <c r="L81" s="32">
        <f t="shared" si="41"/>
        <v>185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42" t="s">
        <v>144</v>
      </c>
      <c r="F82" s="43">
        <v>200</v>
      </c>
      <c r="G82" s="62">
        <v>27.3</v>
      </c>
      <c r="H82" s="62">
        <v>8.1</v>
      </c>
      <c r="I82" s="61">
        <v>33.200000000000003</v>
      </c>
      <c r="J82" s="62">
        <v>314.60000000000002</v>
      </c>
      <c r="K82" s="60" t="s">
        <v>145</v>
      </c>
      <c r="L82" s="43">
        <v>40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6.4">
      <c r="A84" s="23"/>
      <c r="B84" s="15"/>
      <c r="C84" s="11"/>
      <c r="D84" s="7" t="s">
        <v>22</v>
      </c>
      <c r="E84" s="42" t="s">
        <v>107</v>
      </c>
      <c r="F84" s="43">
        <v>200</v>
      </c>
      <c r="G84" s="43">
        <v>1</v>
      </c>
      <c r="H84" s="43">
        <v>0.1</v>
      </c>
      <c r="I84" s="43">
        <v>15.6</v>
      </c>
      <c r="J84" s="43">
        <v>66.900000000000006</v>
      </c>
      <c r="K84" s="44" t="s">
        <v>63</v>
      </c>
      <c r="L84" s="43">
        <v>24</v>
      </c>
    </row>
    <row r="85" spans="1:12" ht="14.4">
      <c r="A85" s="23"/>
      <c r="B85" s="15"/>
      <c r="C85" s="11"/>
      <c r="D85" s="7" t="s">
        <v>30</v>
      </c>
      <c r="E85" s="42" t="s">
        <v>47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48</v>
      </c>
      <c r="L85" s="43">
        <v>4</v>
      </c>
    </row>
    <row r="86" spans="1:12" ht="14.4">
      <c r="A86" s="23"/>
      <c r="B86" s="15"/>
      <c r="C86" s="11"/>
      <c r="D86" s="7" t="s">
        <v>25</v>
      </c>
      <c r="E86" s="42" t="s">
        <v>108</v>
      </c>
      <c r="F86" s="43">
        <v>60</v>
      </c>
      <c r="G86" s="43">
        <v>2.2200000000000002</v>
      </c>
      <c r="H86" s="43">
        <v>6.09</v>
      </c>
      <c r="I86" s="43">
        <v>7.66</v>
      </c>
      <c r="J86" s="43">
        <v>94.66</v>
      </c>
      <c r="K86" s="44" t="s">
        <v>109</v>
      </c>
      <c r="L86" s="43">
        <v>30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33.56</v>
      </c>
      <c r="H89" s="19">
        <f t="shared" ref="H89" si="43">SUM(H82:H88)</f>
        <v>14.61</v>
      </c>
      <c r="I89" s="19">
        <f t="shared" ref="I89" si="44">SUM(I82:I88)</f>
        <v>76.14</v>
      </c>
      <c r="J89" s="19">
        <f t="shared" ref="J89:L89" si="45">SUM(J82:J88)</f>
        <v>570.16</v>
      </c>
      <c r="K89" s="25"/>
      <c r="L89" s="19">
        <f t="shared" si="45"/>
        <v>98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27" thickBot="1">
      <c r="A91" s="23"/>
      <c r="B91" s="15"/>
      <c r="C91" s="11"/>
      <c r="D91" s="7" t="s">
        <v>26</v>
      </c>
      <c r="E91" s="42" t="s">
        <v>55</v>
      </c>
      <c r="F91" s="43">
        <v>200</v>
      </c>
      <c r="G91" s="43">
        <v>6.6</v>
      </c>
      <c r="H91" s="43">
        <v>7.45</v>
      </c>
      <c r="I91" s="43">
        <v>17.8</v>
      </c>
      <c r="J91" s="43">
        <v>165.2</v>
      </c>
      <c r="K91" s="44" t="s">
        <v>56</v>
      </c>
      <c r="L91" s="43">
        <v>25</v>
      </c>
    </row>
    <row r="92" spans="1:12" ht="14.4">
      <c r="A92" s="23"/>
      <c r="B92" s="15"/>
      <c r="C92" s="11"/>
      <c r="D92" s="7" t="s">
        <v>27</v>
      </c>
      <c r="E92" s="39" t="s">
        <v>114</v>
      </c>
      <c r="F92" s="40">
        <v>100</v>
      </c>
      <c r="G92" s="40">
        <v>15.54</v>
      </c>
      <c r="H92" s="40">
        <v>11.45</v>
      </c>
      <c r="I92" s="40">
        <v>11.2</v>
      </c>
      <c r="J92" s="40">
        <v>210.32</v>
      </c>
      <c r="K92" s="41" t="s">
        <v>115</v>
      </c>
      <c r="L92" s="40">
        <v>35</v>
      </c>
    </row>
    <row r="93" spans="1:12" ht="26.4">
      <c r="A93" s="23"/>
      <c r="B93" s="15"/>
      <c r="C93" s="11"/>
      <c r="D93" s="7" t="s">
        <v>28</v>
      </c>
      <c r="E93" s="42" t="s">
        <v>58</v>
      </c>
      <c r="F93" s="43">
        <v>150</v>
      </c>
      <c r="G93" s="43">
        <v>6.31</v>
      </c>
      <c r="H93" s="43">
        <v>3.3</v>
      </c>
      <c r="I93" s="43">
        <v>28.57</v>
      </c>
      <c r="J93" s="43">
        <v>168.96</v>
      </c>
      <c r="K93" s="44" t="s">
        <v>117</v>
      </c>
      <c r="L93" s="43">
        <v>23</v>
      </c>
    </row>
    <row r="94" spans="1:12" ht="14.4">
      <c r="A94" s="23"/>
      <c r="B94" s="15"/>
      <c r="C94" s="11"/>
      <c r="D94" s="7" t="s">
        <v>29</v>
      </c>
      <c r="E94" s="42" t="s">
        <v>111</v>
      </c>
      <c r="F94" s="43">
        <v>200</v>
      </c>
      <c r="G94" s="43">
        <v>0.4</v>
      </c>
      <c r="H94" s="43">
        <v>0.1</v>
      </c>
      <c r="I94" s="43">
        <v>14.4</v>
      </c>
      <c r="J94" s="43">
        <v>59</v>
      </c>
      <c r="K94" s="44" t="s">
        <v>48</v>
      </c>
      <c r="L94" s="43">
        <v>20</v>
      </c>
    </row>
    <row r="95" spans="1:12" ht="14.4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31</v>
      </c>
      <c r="E96" s="42" t="s">
        <v>104</v>
      </c>
      <c r="F96" s="43">
        <v>50</v>
      </c>
      <c r="G96" s="43">
        <v>2.8</v>
      </c>
      <c r="H96" s="43">
        <v>0.55000000000000004</v>
      </c>
      <c r="I96" s="43">
        <v>24.7</v>
      </c>
      <c r="J96" s="43">
        <v>114</v>
      </c>
      <c r="K96" s="44" t="s">
        <v>48</v>
      </c>
      <c r="L96" s="43">
        <v>5</v>
      </c>
    </row>
    <row r="97" spans="1:12" ht="14.4">
      <c r="A97" s="23"/>
      <c r="B97" s="15"/>
      <c r="C97" s="11"/>
      <c r="D97" s="6" t="s">
        <v>77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6">SUM(G90:G98)</f>
        <v>31.65</v>
      </c>
      <c r="H99" s="19">
        <f t="shared" ref="H99" si="47">SUM(H90:H98)</f>
        <v>22.85</v>
      </c>
      <c r="I99" s="19">
        <f t="shared" ref="I99" si="48">SUM(I90:I98)</f>
        <v>96.67</v>
      </c>
      <c r="J99" s="19">
        <f t="shared" ref="J99:L99" si="49">SUM(J90:J98)</f>
        <v>717.48</v>
      </c>
      <c r="K99" s="25"/>
      <c r="L99" s="19">
        <f t="shared" si="49"/>
        <v>108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1200</v>
      </c>
      <c r="G100" s="32">
        <f t="shared" ref="G100" si="50">G89+G99</f>
        <v>65.210000000000008</v>
      </c>
      <c r="H100" s="32">
        <f t="shared" ref="H100" si="51">H89+H99</f>
        <v>37.46</v>
      </c>
      <c r="I100" s="32">
        <f t="shared" ref="I100" si="52">I89+I99</f>
        <v>172.81</v>
      </c>
      <c r="J100" s="32">
        <f t="shared" ref="J100:L100" si="53">J89+J99</f>
        <v>1287.6399999999999</v>
      </c>
      <c r="K100" s="32"/>
      <c r="L100" s="32">
        <f t="shared" si="53"/>
        <v>206</v>
      </c>
    </row>
    <row r="101" spans="1:12" ht="26.4">
      <c r="A101" s="20">
        <v>1</v>
      </c>
      <c r="B101" s="21">
        <v>6</v>
      </c>
      <c r="C101" s="22" t="s">
        <v>20</v>
      </c>
      <c r="D101" s="5" t="s">
        <v>21</v>
      </c>
      <c r="E101" s="39" t="s">
        <v>110</v>
      </c>
      <c r="F101" s="40">
        <v>200</v>
      </c>
      <c r="G101" s="40">
        <v>8.5299999999999994</v>
      </c>
      <c r="H101" s="40">
        <v>9.57</v>
      </c>
      <c r="I101" s="40">
        <v>39.909999999999997</v>
      </c>
      <c r="J101" s="40">
        <v>280.56</v>
      </c>
      <c r="K101" s="41" t="s">
        <v>112</v>
      </c>
      <c r="L101" s="40">
        <v>35</v>
      </c>
    </row>
    <row r="102" spans="1:12" ht="26.4">
      <c r="A102" s="23"/>
      <c r="B102" s="15"/>
      <c r="C102" s="11"/>
      <c r="D102" s="6" t="s">
        <v>27</v>
      </c>
      <c r="E102" s="42" t="s">
        <v>134</v>
      </c>
      <c r="F102" s="43">
        <v>100</v>
      </c>
      <c r="G102" s="43">
        <v>9.74</v>
      </c>
      <c r="H102" s="43">
        <v>11.52</v>
      </c>
      <c r="I102" s="43">
        <v>2.4700000000000002</v>
      </c>
      <c r="J102" s="43">
        <v>152.80000000000001</v>
      </c>
      <c r="K102" s="44" t="s">
        <v>113</v>
      </c>
      <c r="L102" s="43">
        <v>34</v>
      </c>
    </row>
    <row r="103" spans="1:12" ht="14.4">
      <c r="A103" s="23"/>
      <c r="B103" s="15"/>
      <c r="C103" s="11"/>
      <c r="D103" s="7" t="s">
        <v>22</v>
      </c>
      <c r="E103" s="42" t="s">
        <v>111</v>
      </c>
      <c r="F103" s="43">
        <v>200</v>
      </c>
      <c r="G103" s="43">
        <v>0.4</v>
      </c>
      <c r="H103" s="43">
        <v>0.1</v>
      </c>
      <c r="I103" s="43">
        <v>14.4</v>
      </c>
      <c r="J103" s="43">
        <v>59</v>
      </c>
      <c r="K103" s="44" t="s">
        <v>48</v>
      </c>
      <c r="L103" s="43">
        <v>20</v>
      </c>
    </row>
    <row r="104" spans="1:12" ht="14.4">
      <c r="A104" s="23"/>
      <c r="B104" s="15"/>
      <c r="C104" s="11"/>
      <c r="D104" s="7" t="s">
        <v>135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48</v>
      </c>
      <c r="L104" s="43">
        <v>5</v>
      </c>
    </row>
    <row r="105" spans="1:12" ht="14.4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21.709999999999997</v>
      </c>
      <c r="H108" s="19">
        <f t="shared" si="54"/>
        <v>21.51</v>
      </c>
      <c r="I108" s="19">
        <f t="shared" si="54"/>
        <v>76.459999999999994</v>
      </c>
      <c r="J108" s="19">
        <f t="shared" si="54"/>
        <v>586.36</v>
      </c>
      <c r="K108" s="25"/>
      <c r="L108" s="19">
        <f t="shared" ref="L108" si="55">SUM(L101:L107)</f>
        <v>94</v>
      </c>
    </row>
    <row r="109" spans="1:12" ht="14.4">
      <c r="A109" s="26">
        <f>A101</f>
        <v>1</v>
      </c>
      <c r="B109" s="13">
        <f>B101</f>
        <v>6</v>
      </c>
      <c r="C109" s="10" t="s">
        <v>24</v>
      </c>
      <c r="D109" s="7" t="s">
        <v>141</v>
      </c>
      <c r="E109" s="42" t="s">
        <v>142</v>
      </c>
      <c r="F109" s="43">
        <v>30</v>
      </c>
      <c r="G109" s="43">
        <v>4</v>
      </c>
      <c r="H109" s="43">
        <v>4.43</v>
      </c>
      <c r="I109" s="43">
        <v>0</v>
      </c>
      <c r="J109" s="43">
        <v>54.6</v>
      </c>
      <c r="K109" s="44" t="s">
        <v>143</v>
      </c>
      <c r="L109" s="43">
        <v>15</v>
      </c>
    </row>
    <row r="110" spans="1:12" ht="27" thickBot="1">
      <c r="A110" s="23"/>
      <c r="B110" s="15"/>
      <c r="C110" s="11"/>
      <c r="D110" s="7" t="s">
        <v>26</v>
      </c>
      <c r="E110" s="42" t="s">
        <v>78</v>
      </c>
      <c r="F110" s="43">
        <v>200</v>
      </c>
      <c r="G110" s="43">
        <v>1.4</v>
      </c>
      <c r="H110" s="43">
        <v>3.7</v>
      </c>
      <c r="I110" s="43">
        <v>8</v>
      </c>
      <c r="J110" s="43">
        <v>71.2</v>
      </c>
      <c r="K110" s="44" t="s">
        <v>79</v>
      </c>
      <c r="L110" s="43">
        <v>20</v>
      </c>
    </row>
    <row r="111" spans="1:12" ht="26.4">
      <c r="A111" s="23"/>
      <c r="B111" s="15"/>
      <c r="C111" s="11"/>
      <c r="D111" s="7" t="s">
        <v>27</v>
      </c>
      <c r="E111" s="42" t="s">
        <v>43</v>
      </c>
      <c r="F111" s="43">
        <v>100</v>
      </c>
      <c r="G111" s="40">
        <v>13.5</v>
      </c>
      <c r="H111" s="40">
        <v>13.1</v>
      </c>
      <c r="I111" s="40">
        <v>3.2</v>
      </c>
      <c r="J111" s="40">
        <v>185.6</v>
      </c>
      <c r="K111" s="44" t="s">
        <v>44</v>
      </c>
      <c r="L111" s="43">
        <v>35</v>
      </c>
    </row>
    <row r="112" spans="1:12" ht="26.4">
      <c r="A112" s="23"/>
      <c r="B112" s="15"/>
      <c r="C112" s="11"/>
      <c r="D112" s="7" t="s">
        <v>28</v>
      </c>
      <c r="E112" s="42" t="s">
        <v>58</v>
      </c>
      <c r="F112" s="43">
        <v>150</v>
      </c>
      <c r="G112" s="43">
        <v>6.31</v>
      </c>
      <c r="H112" s="43">
        <v>3.3</v>
      </c>
      <c r="I112" s="43">
        <v>28.57</v>
      </c>
      <c r="J112" s="43">
        <v>168.96</v>
      </c>
      <c r="K112" s="44" t="s">
        <v>138</v>
      </c>
      <c r="L112" s="43">
        <v>23</v>
      </c>
    </row>
    <row r="113" spans="1:12" ht="26.4">
      <c r="A113" s="23"/>
      <c r="B113" s="15"/>
      <c r="C113" s="11"/>
      <c r="D113" s="7" t="s">
        <v>29</v>
      </c>
      <c r="E113" s="42" t="s">
        <v>86</v>
      </c>
      <c r="F113" s="43">
        <v>200</v>
      </c>
      <c r="G113" s="43">
        <v>3.87</v>
      </c>
      <c r="H113" s="43">
        <v>3.8</v>
      </c>
      <c r="I113" s="43">
        <v>15.09</v>
      </c>
      <c r="J113" s="43">
        <v>111.46</v>
      </c>
      <c r="K113" s="44" t="s">
        <v>132</v>
      </c>
      <c r="L113" s="43">
        <v>24</v>
      </c>
    </row>
    <row r="114" spans="1:12" ht="14.4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31</v>
      </c>
      <c r="E115" s="42" t="s">
        <v>104</v>
      </c>
      <c r="F115" s="43">
        <v>50</v>
      </c>
      <c r="G115" s="43">
        <v>2.8</v>
      </c>
      <c r="H115" s="43">
        <v>0.55000000000000004</v>
      </c>
      <c r="I115" s="43">
        <v>24.7</v>
      </c>
      <c r="J115" s="43">
        <v>114</v>
      </c>
      <c r="K115" s="44" t="s">
        <v>48</v>
      </c>
      <c r="L115" s="43">
        <v>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730</v>
      </c>
      <c r="G118" s="19">
        <f t="shared" ref="G118:J118" si="56">SUM(G109:G117)</f>
        <v>31.88</v>
      </c>
      <c r="H118" s="19">
        <f t="shared" si="56"/>
        <v>28.88</v>
      </c>
      <c r="I118" s="19">
        <f t="shared" si="56"/>
        <v>79.56</v>
      </c>
      <c r="J118" s="19">
        <f t="shared" si="56"/>
        <v>705.82</v>
      </c>
      <c r="K118" s="25"/>
      <c r="L118" s="19">
        <f t="shared" ref="L118" si="57">SUM(L109:L117)</f>
        <v>122</v>
      </c>
    </row>
    <row r="119" spans="1:12" ht="14.4">
      <c r="A119" s="29">
        <f>A101</f>
        <v>1</v>
      </c>
      <c r="B119" s="30">
        <f>B101</f>
        <v>6</v>
      </c>
      <c r="C119" s="66" t="s">
        <v>4</v>
      </c>
      <c r="D119" s="67"/>
      <c r="E119" s="31"/>
      <c r="F119" s="32">
        <f>F108+F118</f>
        <v>1270</v>
      </c>
      <c r="G119" s="32">
        <f t="shared" ref="G119" si="58">G108+G118</f>
        <v>53.589999999999996</v>
      </c>
      <c r="H119" s="32">
        <f t="shared" ref="H119" si="59">H108+H118</f>
        <v>50.39</v>
      </c>
      <c r="I119" s="32">
        <f t="shared" ref="I119" si="60">I108+I118</f>
        <v>156.01999999999998</v>
      </c>
      <c r="J119" s="32">
        <f t="shared" ref="J119:L119" si="61">J108+J118</f>
        <v>1292.18</v>
      </c>
      <c r="K119" s="32"/>
      <c r="L119" s="32">
        <f t="shared" si="61"/>
        <v>216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 t="s">
        <v>114</v>
      </c>
      <c r="F120" s="40">
        <v>100</v>
      </c>
      <c r="G120" s="40">
        <v>15.54</v>
      </c>
      <c r="H120" s="40">
        <v>11.45</v>
      </c>
      <c r="I120" s="40">
        <v>11.2</v>
      </c>
      <c r="J120" s="40">
        <v>210.32</v>
      </c>
      <c r="K120" s="41" t="s">
        <v>115</v>
      </c>
      <c r="L120" s="40">
        <v>35</v>
      </c>
    </row>
    <row r="121" spans="1:12" ht="26.4">
      <c r="A121" s="14"/>
      <c r="B121" s="15"/>
      <c r="C121" s="11"/>
      <c r="D121" s="6" t="s">
        <v>28</v>
      </c>
      <c r="E121" s="42" t="s">
        <v>58</v>
      </c>
      <c r="F121" s="43">
        <v>150</v>
      </c>
      <c r="G121" s="43">
        <v>6.31</v>
      </c>
      <c r="H121" s="43">
        <v>3.3</v>
      </c>
      <c r="I121" s="43">
        <v>28.57</v>
      </c>
      <c r="J121" s="43">
        <v>168.96</v>
      </c>
      <c r="K121" s="44" t="s">
        <v>117</v>
      </c>
      <c r="L121" s="43">
        <v>23</v>
      </c>
    </row>
    <row r="122" spans="1:12" ht="26.4">
      <c r="A122" s="14"/>
      <c r="B122" s="15"/>
      <c r="C122" s="11"/>
      <c r="D122" s="7" t="s">
        <v>22</v>
      </c>
      <c r="E122" s="42" t="s">
        <v>146</v>
      </c>
      <c r="F122" s="43">
        <v>200</v>
      </c>
      <c r="G122" s="43">
        <v>0.26</v>
      </c>
      <c r="H122" s="43">
        <v>0.03</v>
      </c>
      <c r="I122" s="43">
        <v>10.26</v>
      </c>
      <c r="J122" s="43">
        <v>43.8</v>
      </c>
      <c r="K122" s="44" t="s">
        <v>118</v>
      </c>
      <c r="L122" s="43">
        <v>25</v>
      </c>
    </row>
    <row r="123" spans="1:12" ht="14.4">
      <c r="A123" s="14"/>
      <c r="B123" s="15"/>
      <c r="C123" s="11"/>
      <c r="D123" s="7" t="s">
        <v>30</v>
      </c>
      <c r="E123" s="42" t="s">
        <v>47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 t="s">
        <v>48</v>
      </c>
      <c r="L123" s="43">
        <v>5</v>
      </c>
    </row>
    <row r="124" spans="1:12" ht="14.4">
      <c r="A124" s="14"/>
      <c r="B124" s="15"/>
      <c r="C124" s="11"/>
      <c r="D124" s="7" t="s">
        <v>23</v>
      </c>
      <c r="E124" s="57" t="s">
        <v>116</v>
      </c>
      <c r="F124" s="43">
        <v>100</v>
      </c>
      <c r="G124" s="43">
        <v>0.5</v>
      </c>
      <c r="H124" s="43">
        <v>0.5</v>
      </c>
      <c r="I124" s="43">
        <v>14</v>
      </c>
      <c r="J124" s="43">
        <v>51</v>
      </c>
      <c r="K124" s="58" t="s">
        <v>48</v>
      </c>
      <c r="L124" s="43">
        <v>15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590</v>
      </c>
      <c r="G127" s="19">
        <f t="shared" ref="G127:J127" si="62">SUM(G120:G126)</f>
        <v>25.65</v>
      </c>
      <c r="H127" s="19">
        <f t="shared" si="62"/>
        <v>15.6</v>
      </c>
      <c r="I127" s="19">
        <f t="shared" si="62"/>
        <v>83.71</v>
      </c>
      <c r="J127" s="19">
        <f t="shared" si="62"/>
        <v>568.07999999999993</v>
      </c>
      <c r="K127" s="25"/>
      <c r="L127" s="19">
        <f t="shared" ref="L127" si="63">SUM(L120:L126)</f>
        <v>103</v>
      </c>
    </row>
    <row r="128" spans="1:12" ht="14.4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27" thickBot="1">
      <c r="A129" s="14"/>
      <c r="B129" s="15"/>
      <c r="C129" s="11"/>
      <c r="D129" s="7" t="s">
        <v>26</v>
      </c>
      <c r="E129" s="42" t="s">
        <v>81</v>
      </c>
      <c r="F129" s="43">
        <v>200</v>
      </c>
      <c r="G129" s="43">
        <v>4.8</v>
      </c>
      <c r="H129" s="43">
        <v>5.8</v>
      </c>
      <c r="I129" s="43">
        <v>13.6</v>
      </c>
      <c r="J129" s="43">
        <v>125.5</v>
      </c>
      <c r="K129" s="44" t="s">
        <v>82</v>
      </c>
      <c r="L129" s="43">
        <v>15</v>
      </c>
    </row>
    <row r="130" spans="1:12" ht="14.4">
      <c r="A130" s="14"/>
      <c r="B130" s="15"/>
      <c r="C130" s="11"/>
      <c r="D130" s="7" t="s">
        <v>27</v>
      </c>
      <c r="E130" s="39" t="s">
        <v>114</v>
      </c>
      <c r="F130" s="40">
        <v>100</v>
      </c>
      <c r="G130" s="40">
        <v>15.54</v>
      </c>
      <c r="H130" s="40">
        <v>11.45</v>
      </c>
      <c r="I130" s="40">
        <v>11.2</v>
      </c>
      <c r="J130" s="40">
        <v>210.32</v>
      </c>
      <c r="K130" s="41" t="s">
        <v>115</v>
      </c>
      <c r="L130" s="40">
        <v>35</v>
      </c>
    </row>
    <row r="131" spans="1:12" ht="26.4">
      <c r="A131" s="14"/>
      <c r="B131" s="15"/>
      <c r="C131" s="11"/>
      <c r="D131" s="7" t="s">
        <v>28</v>
      </c>
      <c r="E131" s="42" t="s">
        <v>58</v>
      </c>
      <c r="F131" s="43">
        <v>150</v>
      </c>
      <c r="G131" s="43">
        <v>6.31</v>
      </c>
      <c r="H131" s="43">
        <v>3.3</v>
      </c>
      <c r="I131" s="43">
        <v>28.57</v>
      </c>
      <c r="J131" s="43">
        <v>168.96</v>
      </c>
      <c r="K131" s="44" t="s">
        <v>117</v>
      </c>
      <c r="L131" s="43">
        <v>23</v>
      </c>
    </row>
    <row r="132" spans="1:12" ht="26.4">
      <c r="A132" s="14"/>
      <c r="B132" s="15"/>
      <c r="C132" s="11"/>
      <c r="D132" s="7" t="s">
        <v>29</v>
      </c>
      <c r="E132" s="57" t="s">
        <v>127</v>
      </c>
      <c r="F132" s="43">
        <v>200</v>
      </c>
      <c r="G132" s="43">
        <v>3.15</v>
      </c>
      <c r="H132" s="43">
        <v>3.2</v>
      </c>
      <c r="I132" s="43">
        <v>18.52</v>
      </c>
      <c r="J132" s="43">
        <v>117.54</v>
      </c>
      <c r="K132" s="58" t="s">
        <v>128</v>
      </c>
      <c r="L132" s="43">
        <v>25</v>
      </c>
    </row>
    <row r="133" spans="1:12" ht="14.4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31</v>
      </c>
      <c r="E134" s="42" t="s">
        <v>104</v>
      </c>
      <c r="F134" s="43">
        <v>50</v>
      </c>
      <c r="G134" s="43">
        <v>2.8</v>
      </c>
      <c r="H134" s="43">
        <v>0.55000000000000004</v>
      </c>
      <c r="I134" s="43">
        <v>24.7</v>
      </c>
      <c r="J134" s="43">
        <v>114</v>
      </c>
      <c r="K134" s="44" t="s">
        <v>48</v>
      </c>
      <c r="L134" s="43">
        <v>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4">SUM(G128:G136)</f>
        <v>32.599999999999994</v>
      </c>
      <c r="H137" s="19">
        <f t="shared" si="64"/>
        <v>24.3</v>
      </c>
      <c r="I137" s="19">
        <f t="shared" si="64"/>
        <v>96.59</v>
      </c>
      <c r="J137" s="19">
        <f t="shared" si="64"/>
        <v>736.31999999999994</v>
      </c>
      <c r="K137" s="25"/>
      <c r="L137" s="19">
        <f t="shared" ref="L137" si="65">SUM(L128:L136)</f>
        <v>103</v>
      </c>
    </row>
    <row r="138" spans="1:12" ht="14.4">
      <c r="A138" s="33">
        <f>A120</f>
        <v>2</v>
      </c>
      <c r="B138" s="33">
        <f>B120</f>
        <v>7</v>
      </c>
      <c r="C138" s="66" t="s">
        <v>4</v>
      </c>
      <c r="D138" s="67"/>
      <c r="E138" s="31"/>
      <c r="F138" s="32">
        <f>F127+F137</f>
        <v>1290</v>
      </c>
      <c r="G138" s="32">
        <f t="shared" ref="G138" si="66">G127+G137</f>
        <v>58.249999999999993</v>
      </c>
      <c r="H138" s="32">
        <f t="shared" ref="H138" si="67">H127+H137</f>
        <v>39.9</v>
      </c>
      <c r="I138" s="32">
        <f t="shared" ref="I138" si="68">I127+I137</f>
        <v>180.3</v>
      </c>
      <c r="J138" s="32">
        <f t="shared" ref="J138:L138" si="69">J127+J137</f>
        <v>1304.3999999999999</v>
      </c>
      <c r="K138" s="32"/>
      <c r="L138" s="32">
        <f t="shared" si="69"/>
        <v>206</v>
      </c>
    </row>
    <row r="139" spans="1:12" ht="26.4">
      <c r="A139" s="20">
        <v>2</v>
      </c>
      <c r="B139" s="21">
        <v>8</v>
      </c>
      <c r="C139" s="22" t="s">
        <v>20</v>
      </c>
      <c r="D139" s="5" t="s">
        <v>21</v>
      </c>
      <c r="E139" s="39" t="s">
        <v>119</v>
      </c>
      <c r="F139" s="40">
        <v>100</v>
      </c>
      <c r="G139" s="40">
        <v>14.1</v>
      </c>
      <c r="H139" s="40">
        <v>5.7</v>
      </c>
      <c r="I139" s="40">
        <v>4.4000000000000004</v>
      </c>
      <c r="J139" s="40">
        <v>126.4</v>
      </c>
      <c r="K139" s="41" t="s">
        <v>57</v>
      </c>
      <c r="L139" s="40">
        <v>35</v>
      </c>
    </row>
    <row r="140" spans="1:12" ht="26.4">
      <c r="A140" s="23"/>
      <c r="B140" s="15"/>
      <c r="C140" s="11"/>
      <c r="D140" s="6" t="s">
        <v>28</v>
      </c>
      <c r="E140" s="42" t="s">
        <v>53</v>
      </c>
      <c r="F140" s="43">
        <v>150</v>
      </c>
      <c r="G140" s="43">
        <v>6.4</v>
      </c>
      <c r="H140" s="43">
        <v>6.5</v>
      </c>
      <c r="I140" s="43">
        <v>35.5</v>
      </c>
      <c r="J140" s="43">
        <v>225.8</v>
      </c>
      <c r="K140" s="44" t="s">
        <v>120</v>
      </c>
      <c r="L140" s="43">
        <v>23</v>
      </c>
    </row>
    <row r="141" spans="1:12" ht="26.4">
      <c r="A141" s="23"/>
      <c r="B141" s="15"/>
      <c r="C141" s="11"/>
      <c r="D141" s="7" t="s">
        <v>22</v>
      </c>
      <c r="E141" s="42" t="s">
        <v>102</v>
      </c>
      <c r="F141" s="43">
        <v>200</v>
      </c>
      <c r="G141" s="43">
        <v>0.59</v>
      </c>
      <c r="H141" s="43">
        <v>0.05</v>
      </c>
      <c r="I141" s="43">
        <v>17.59</v>
      </c>
      <c r="J141" s="43">
        <v>73.95</v>
      </c>
      <c r="K141" s="44" t="s">
        <v>103</v>
      </c>
      <c r="L141" s="43">
        <v>20</v>
      </c>
    </row>
    <row r="142" spans="1:12" ht="15.75" customHeight="1">
      <c r="A142" s="23"/>
      <c r="B142" s="15"/>
      <c r="C142" s="11"/>
      <c r="D142" s="7" t="s">
        <v>30</v>
      </c>
      <c r="E142" s="42" t="s">
        <v>47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 t="s">
        <v>48</v>
      </c>
      <c r="L142" s="43">
        <v>4</v>
      </c>
    </row>
    <row r="143" spans="1:12" ht="14.4">
      <c r="A143" s="23"/>
      <c r="B143" s="15"/>
      <c r="C143" s="11"/>
      <c r="D143" s="7" t="s">
        <v>25</v>
      </c>
      <c r="E143" s="42" t="s">
        <v>105</v>
      </c>
      <c r="F143" s="43">
        <v>60</v>
      </c>
      <c r="G143" s="43">
        <v>1.05</v>
      </c>
      <c r="H143" s="43">
        <v>3.13</v>
      </c>
      <c r="I143" s="43">
        <v>5.64</v>
      </c>
      <c r="J143" s="43">
        <v>55.34</v>
      </c>
      <c r="K143" s="44" t="s">
        <v>106</v>
      </c>
      <c r="L143" s="43">
        <v>15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25.18</v>
      </c>
      <c r="H146" s="19">
        <f t="shared" si="70"/>
        <v>15.7</v>
      </c>
      <c r="I146" s="19">
        <f t="shared" si="70"/>
        <v>82.809999999999988</v>
      </c>
      <c r="J146" s="19">
        <f t="shared" si="70"/>
        <v>575.49000000000012</v>
      </c>
      <c r="K146" s="25"/>
      <c r="L146" s="19">
        <f t="shared" ref="L146" si="71">SUM(L139:L145)</f>
        <v>97</v>
      </c>
    </row>
    <row r="147" spans="1:12" ht="14.4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42" t="s">
        <v>105</v>
      </c>
      <c r="F147" s="43">
        <v>60</v>
      </c>
      <c r="G147" s="43">
        <v>1.05</v>
      </c>
      <c r="H147" s="43">
        <v>3.13</v>
      </c>
      <c r="I147" s="43">
        <v>5.64</v>
      </c>
      <c r="J147" s="43">
        <v>55.34</v>
      </c>
      <c r="K147" s="44" t="s">
        <v>106</v>
      </c>
      <c r="L147" s="43">
        <v>15</v>
      </c>
    </row>
    <row r="148" spans="1:12" ht="27" thickBot="1">
      <c r="A148" s="23"/>
      <c r="B148" s="15"/>
      <c r="C148" s="11"/>
      <c r="D148" s="7" t="s">
        <v>26</v>
      </c>
      <c r="E148" s="42" t="s">
        <v>67</v>
      </c>
      <c r="F148" s="43">
        <v>200</v>
      </c>
      <c r="G148" s="43">
        <v>5.0999999999999996</v>
      </c>
      <c r="H148" s="43">
        <v>5.8</v>
      </c>
      <c r="I148" s="43">
        <v>10.8</v>
      </c>
      <c r="J148" s="43">
        <v>115.6</v>
      </c>
      <c r="K148" s="44" t="s">
        <v>68</v>
      </c>
      <c r="L148" s="43">
        <v>15</v>
      </c>
    </row>
    <row r="149" spans="1:12" ht="26.4">
      <c r="A149" s="23"/>
      <c r="B149" s="15"/>
      <c r="C149" s="11"/>
      <c r="D149" s="7" t="s">
        <v>27</v>
      </c>
      <c r="E149" s="39" t="s">
        <v>119</v>
      </c>
      <c r="F149" s="40">
        <v>100</v>
      </c>
      <c r="G149" s="40">
        <v>14.1</v>
      </c>
      <c r="H149" s="40">
        <v>5.7</v>
      </c>
      <c r="I149" s="40">
        <v>4.4000000000000004</v>
      </c>
      <c r="J149" s="40">
        <v>126.4</v>
      </c>
      <c r="K149" s="41" t="s">
        <v>57</v>
      </c>
      <c r="L149" s="40">
        <v>35</v>
      </c>
    </row>
    <row r="150" spans="1:12" ht="26.4">
      <c r="A150" s="23"/>
      <c r="B150" s="15"/>
      <c r="C150" s="11"/>
      <c r="D150" s="7" t="s">
        <v>28</v>
      </c>
      <c r="E150" s="42" t="s">
        <v>53</v>
      </c>
      <c r="F150" s="43">
        <v>150</v>
      </c>
      <c r="G150" s="43">
        <v>6.4</v>
      </c>
      <c r="H150" s="43">
        <v>6.5</v>
      </c>
      <c r="I150" s="43">
        <v>35.5</v>
      </c>
      <c r="J150" s="43">
        <v>225.8</v>
      </c>
      <c r="K150" s="44" t="s">
        <v>120</v>
      </c>
      <c r="L150" s="43">
        <v>23</v>
      </c>
    </row>
    <row r="151" spans="1:12" ht="26.4">
      <c r="A151" s="23"/>
      <c r="B151" s="15"/>
      <c r="C151" s="11"/>
      <c r="D151" s="7" t="s">
        <v>29</v>
      </c>
      <c r="E151" s="42" t="s">
        <v>102</v>
      </c>
      <c r="F151" s="43">
        <v>200</v>
      </c>
      <c r="G151" s="43">
        <v>0.59</v>
      </c>
      <c r="H151" s="43">
        <v>0.05</v>
      </c>
      <c r="I151" s="43">
        <v>17.59</v>
      </c>
      <c r="J151" s="43">
        <v>73.95</v>
      </c>
      <c r="K151" s="44" t="s">
        <v>103</v>
      </c>
      <c r="L151" s="43">
        <v>20</v>
      </c>
    </row>
    <row r="152" spans="1:12" ht="14.4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31</v>
      </c>
      <c r="E153" s="42" t="s">
        <v>104</v>
      </c>
      <c r="F153" s="43">
        <v>50</v>
      </c>
      <c r="G153" s="43">
        <v>2.8</v>
      </c>
      <c r="H153" s="43">
        <v>0.55000000000000004</v>
      </c>
      <c r="I153" s="43">
        <v>24.7</v>
      </c>
      <c r="J153" s="43">
        <v>114</v>
      </c>
      <c r="K153" s="44" t="s">
        <v>48</v>
      </c>
      <c r="L153" s="43">
        <v>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72">SUM(G147:G155)</f>
        <v>30.04</v>
      </c>
      <c r="H156" s="19">
        <f t="shared" si="72"/>
        <v>21.73</v>
      </c>
      <c r="I156" s="19">
        <f t="shared" si="72"/>
        <v>98.63000000000001</v>
      </c>
      <c r="J156" s="19">
        <f t="shared" si="72"/>
        <v>711.09000000000015</v>
      </c>
      <c r="K156" s="25"/>
      <c r="L156" s="19">
        <f t="shared" ref="L156" si="73">SUM(L147:L155)</f>
        <v>113</v>
      </c>
    </row>
    <row r="157" spans="1:12" ht="14.4">
      <c r="A157" s="29">
        <f>A139</f>
        <v>2</v>
      </c>
      <c r="B157" s="30">
        <f>B139</f>
        <v>8</v>
      </c>
      <c r="C157" s="66" t="s">
        <v>4</v>
      </c>
      <c r="D157" s="67"/>
      <c r="E157" s="31"/>
      <c r="F157" s="32">
        <f>F146+F156</f>
        <v>1310</v>
      </c>
      <c r="G157" s="32">
        <f t="shared" ref="G157" si="74">G146+G156</f>
        <v>55.22</v>
      </c>
      <c r="H157" s="32">
        <f t="shared" ref="H157" si="75">H146+H156</f>
        <v>37.43</v>
      </c>
      <c r="I157" s="32">
        <f t="shared" ref="I157" si="76">I146+I156</f>
        <v>181.44</v>
      </c>
      <c r="J157" s="32">
        <f t="shared" ref="J157:L157" si="77">J146+J156</f>
        <v>1286.5800000000004</v>
      </c>
      <c r="K157" s="32"/>
      <c r="L157" s="32">
        <f t="shared" si="77"/>
        <v>210</v>
      </c>
    </row>
    <row r="158" spans="1:12" ht="26.4">
      <c r="A158" s="20">
        <v>2</v>
      </c>
      <c r="B158" s="21">
        <v>9</v>
      </c>
      <c r="C158" s="22" t="s">
        <v>20</v>
      </c>
      <c r="D158" s="5" t="s">
        <v>21</v>
      </c>
      <c r="E158" s="39" t="s">
        <v>121</v>
      </c>
      <c r="F158" s="40">
        <v>200</v>
      </c>
      <c r="G158" s="40">
        <v>7.75</v>
      </c>
      <c r="H158" s="40">
        <v>5.33</v>
      </c>
      <c r="I158" s="40">
        <v>10.46</v>
      </c>
      <c r="J158" s="40">
        <v>120.87</v>
      </c>
      <c r="K158" s="41" t="s">
        <v>122</v>
      </c>
      <c r="L158" s="40">
        <v>38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6.4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3.87</v>
      </c>
      <c r="H160" s="43">
        <v>3.8</v>
      </c>
      <c r="I160" s="43">
        <v>15.09</v>
      </c>
      <c r="J160" s="43">
        <v>111.46</v>
      </c>
      <c r="K160" s="44" t="s">
        <v>132</v>
      </c>
      <c r="L160" s="43">
        <v>24</v>
      </c>
    </row>
    <row r="161" spans="1:12" ht="14.4">
      <c r="A161" s="23"/>
      <c r="B161" s="15"/>
      <c r="C161" s="11"/>
      <c r="D161" s="7" t="s">
        <v>30</v>
      </c>
      <c r="E161" s="42" t="s">
        <v>47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 t="s">
        <v>48</v>
      </c>
      <c r="L161" s="43">
        <v>5</v>
      </c>
    </row>
    <row r="162" spans="1:12" ht="26.4">
      <c r="A162" s="23"/>
      <c r="B162" s="15"/>
      <c r="C162" s="11"/>
      <c r="D162" s="7" t="s">
        <v>133</v>
      </c>
      <c r="E162" s="42" t="s">
        <v>123</v>
      </c>
      <c r="F162" s="43">
        <v>75</v>
      </c>
      <c r="G162" s="43">
        <v>9.4</v>
      </c>
      <c r="H162" s="43">
        <v>9.23</v>
      </c>
      <c r="I162" s="43">
        <v>27.84</v>
      </c>
      <c r="J162" s="43">
        <v>232.98</v>
      </c>
      <c r="K162" s="44" t="s">
        <v>124</v>
      </c>
      <c r="L162" s="43">
        <v>26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515</v>
      </c>
      <c r="G165" s="19">
        <f t="shared" ref="G165:J165" si="78">SUM(G158:G164)</f>
        <v>24.060000000000002</v>
      </c>
      <c r="H165" s="19">
        <f t="shared" si="78"/>
        <v>18.68</v>
      </c>
      <c r="I165" s="19">
        <f t="shared" si="78"/>
        <v>73.070000000000007</v>
      </c>
      <c r="J165" s="19">
        <f t="shared" si="78"/>
        <v>559.30999999999995</v>
      </c>
      <c r="K165" s="25"/>
      <c r="L165" s="19">
        <f t="shared" ref="L165" si="79">SUM(L158:L164)</f>
        <v>93</v>
      </c>
    </row>
    <row r="166" spans="1:12" ht="14.4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>
      <c r="A167" s="23"/>
      <c r="B167" s="15"/>
      <c r="C167" s="11"/>
      <c r="D167" s="7" t="s">
        <v>26</v>
      </c>
      <c r="E167" s="42" t="s">
        <v>41</v>
      </c>
      <c r="F167" s="43">
        <v>200</v>
      </c>
      <c r="G167" s="43">
        <v>4.7</v>
      </c>
      <c r="H167" s="43">
        <v>5.7</v>
      </c>
      <c r="I167" s="43">
        <v>10.1</v>
      </c>
      <c r="J167" s="43">
        <v>110.4</v>
      </c>
      <c r="K167" s="44" t="s">
        <v>42</v>
      </c>
      <c r="L167" s="43">
        <v>20</v>
      </c>
    </row>
    <row r="168" spans="1:12" ht="26.4">
      <c r="A168" s="23"/>
      <c r="B168" s="15"/>
      <c r="C168" s="11"/>
      <c r="D168" s="7" t="s">
        <v>27</v>
      </c>
      <c r="E168" s="42" t="s">
        <v>64</v>
      </c>
      <c r="F168" s="43">
        <v>100</v>
      </c>
      <c r="G168" s="43">
        <v>14.5</v>
      </c>
      <c r="H168" s="43">
        <v>14.6</v>
      </c>
      <c r="I168" s="43">
        <v>8.16</v>
      </c>
      <c r="J168" s="43">
        <v>228</v>
      </c>
      <c r="K168" s="44" t="s">
        <v>65</v>
      </c>
      <c r="L168" s="43">
        <v>35</v>
      </c>
    </row>
    <row r="169" spans="1:12" ht="26.4">
      <c r="A169" s="23"/>
      <c r="B169" s="15"/>
      <c r="C169" s="11"/>
      <c r="D169" s="7" t="s">
        <v>28</v>
      </c>
      <c r="E169" s="42" t="s">
        <v>66</v>
      </c>
      <c r="F169" s="43">
        <v>150</v>
      </c>
      <c r="G169" s="43">
        <v>3.5</v>
      </c>
      <c r="H169" s="43">
        <v>7.9</v>
      </c>
      <c r="I169" s="43">
        <v>23.9</v>
      </c>
      <c r="J169" s="43">
        <v>169</v>
      </c>
      <c r="K169" s="44" t="s">
        <v>61</v>
      </c>
      <c r="L169" s="43">
        <v>20</v>
      </c>
    </row>
    <row r="170" spans="1:12" ht="26.4">
      <c r="A170" s="23"/>
      <c r="B170" s="15"/>
      <c r="C170" s="11"/>
      <c r="D170" s="7" t="s">
        <v>29</v>
      </c>
      <c r="E170" s="42" t="s">
        <v>86</v>
      </c>
      <c r="F170" s="43">
        <v>200</v>
      </c>
      <c r="G170" s="43">
        <v>3.87</v>
      </c>
      <c r="H170" s="43">
        <v>3.8</v>
      </c>
      <c r="I170" s="43">
        <v>15.09</v>
      </c>
      <c r="J170" s="43">
        <v>111.46</v>
      </c>
      <c r="K170" s="44" t="s">
        <v>132</v>
      </c>
      <c r="L170" s="43">
        <v>24</v>
      </c>
    </row>
    <row r="171" spans="1:12" ht="14.4">
      <c r="A171" s="23"/>
      <c r="B171" s="15"/>
      <c r="C171" s="11"/>
      <c r="D171" s="7" t="s">
        <v>30</v>
      </c>
      <c r="E171" s="42" t="s">
        <v>47</v>
      </c>
      <c r="F171" s="43">
        <v>50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48</v>
      </c>
      <c r="L171" s="43">
        <v>5</v>
      </c>
    </row>
    <row r="172" spans="1:12" ht="14.4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80">SUM(G166:G174)</f>
        <v>29.61</v>
      </c>
      <c r="H175" s="19">
        <f t="shared" si="80"/>
        <v>32.32</v>
      </c>
      <c r="I175" s="19">
        <f t="shared" si="80"/>
        <v>76.930000000000007</v>
      </c>
      <c r="J175" s="19">
        <f t="shared" si="80"/>
        <v>712.86</v>
      </c>
      <c r="K175" s="25"/>
      <c r="L175" s="19">
        <f t="shared" ref="L175" si="81">SUM(L166:L174)</f>
        <v>104</v>
      </c>
    </row>
    <row r="176" spans="1:12" ht="15" thickBot="1">
      <c r="A176" s="29">
        <f>A158</f>
        <v>2</v>
      </c>
      <c r="B176" s="30">
        <f>B158</f>
        <v>9</v>
      </c>
      <c r="C176" s="66" t="s">
        <v>4</v>
      </c>
      <c r="D176" s="67"/>
      <c r="E176" s="31"/>
      <c r="F176" s="32">
        <f>F165+F175</f>
        <v>1215</v>
      </c>
      <c r="G176" s="32">
        <f t="shared" ref="G176" si="82">G165+G175</f>
        <v>53.67</v>
      </c>
      <c r="H176" s="32">
        <f t="shared" ref="H176" si="83">H165+H175</f>
        <v>51</v>
      </c>
      <c r="I176" s="32">
        <f t="shared" ref="I176" si="84">I165+I175</f>
        <v>150</v>
      </c>
      <c r="J176" s="32">
        <f t="shared" ref="J176:L176" si="85">J165+J175</f>
        <v>1272.17</v>
      </c>
      <c r="K176" s="32"/>
      <c r="L176" s="32">
        <f t="shared" si="85"/>
        <v>197</v>
      </c>
    </row>
    <row r="177" spans="1:12" ht="26.4">
      <c r="A177" s="20">
        <v>2</v>
      </c>
      <c r="B177" s="21">
        <v>10</v>
      </c>
      <c r="C177" s="22" t="s">
        <v>20</v>
      </c>
      <c r="D177" s="5" t="s">
        <v>21</v>
      </c>
      <c r="E177" s="39" t="s">
        <v>125</v>
      </c>
      <c r="F177" s="40">
        <v>220</v>
      </c>
      <c r="G177" s="40">
        <v>10.65</v>
      </c>
      <c r="H177" s="40">
        <v>10.02</v>
      </c>
      <c r="I177" s="40">
        <v>13.17</v>
      </c>
      <c r="J177" s="40">
        <v>185.62</v>
      </c>
      <c r="K177" s="41" t="s">
        <v>126</v>
      </c>
      <c r="L177" s="40">
        <v>38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6.4">
      <c r="A179" s="23"/>
      <c r="B179" s="15"/>
      <c r="C179" s="11"/>
      <c r="D179" s="7" t="s">
        <v>22</v>
      </c>
      <c r="E179" s="42" t="s">
        <v>127</v>
      </c>
      <c r="F179" s="43">
        <v>200</v>
      </c>
      <c r="G179" s="43">
        <v>3.15</v>
      </c>
      <c r="H179" s="43">
        <v>3.2</v>
      </c>
      <c r="I179" s="43">
        <v>18.52</v>
      </c>
      <c r="J179" s="43">
        <v>117.54</v>
      </c>
      <c r="K179" s="44" t="s">
        <v>128</v>
      </c>
      <c r="L179" s="43">
        <v>25</v>
      </c>
    </row>
    <row r="180" spans="1:12" ht="14.4">
      <c r="A180" s="23"/>
      <c r="B180" s="15"/>
      <c r="C180" s="11"/>
      <c r="D180" s="7" t="s">
        <v>30</v>
      </c>
      <c r="E180" s="42" t="s">
        <v>47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 t="s">
        <v>48</v>
      </c>
      <c r="L180" s="43">
        <v>5</v>
      </c>
    </row>
    <row r="181" spans="1:12" ht="14.4">
      <c r="A181" s="23"/>
      <c r="B181" s="15"/>
      <c r="C181" s="11"/>
      <c r="D181" s="7" t="s">
        <v>23</v>
      </c>
      <c r="E181" s="42" t="s">
        <v>129</v>
      </c>
      <c r="F181" s="43">
        <v>100</v>
      </c>
      <c r="G181" s="43">
        <v>1.7</v>
      </c>
      <c r="H181" s="43">
        <v>0</v>
      </c>
      <c r="I181" s="43">
        <v>25.7</v>
      </c>
      <c r="J181" s="43">
        <v>123</v>
      </c>
      <c r="K181" s="44" t="s">
        <v>48</v>
      </c>
      <c r="L181" s="43">
        <v>25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560</v>
      </c>
      <c r="G184" s="19">
        <f t="shared" ref="G184:J184" si="86">SUM(G177:G183)</f>
        <v>18.54</v>
      </c>
      <c r="H184" s="19">
        <f t="shared" si="86"/>
        <v>13.54</v>
      </c>
      <c r="I184" s="19">
        <f t="shared" si="86"/>
        <v>77.069999999999993</v>
      </c>
      <c r="J184" s="19">
        <f t="shared" si="86"/>
        <v>520.16000000000008</v>
      </c>
      <c r="K184" s="25"/>
      <c r="L184" s="19">
        <f t="shared" ref="L184" si="87">SUM(L177:L183)</f>
        <v>93</v>
      </c>
    </row>
    <row r="185" spans="1:12" ht="14.4">
      <c r="A185" s="26">
        <f>A177</f>
        <v>2</v>
      </c>
      <c r="B185" s="13">
        <f>B177</f>
        <v>10</v>
      </c>
      <c r="C185" s="10" t="s">
        <v>24</v>
      </c>
      <c r="D185" s="7" t="s">
        <v>141</v>
      </c>
      <c r="E185" s="42" t="s">
        <v>142</v>
      </c>
      <c r="F185" s="43">
        <v>30</v>
      </c>
      <c r="G185" s="43">
        <v>4</v>
      </c>
      <c r="H185" s="43">
        <v>4.43</v>
      </c>
      <c r="I185" s="43">
        <v>0</v>
      </c>
      <c r="J185" s="43">
        <v>54.6</v>
      </c>
      <c r="K185" s="44" t="s">
        <v>143</v>
      </c>
      <c r="L185" s="43">
        <v>15</v>
      </c>
    </row>
    <row r="186" spans="1:12" ht="26.4">
      <c r="A186" s="23"/>
      <c r="B186" s="15"/>
      <c r="C186" s="11"/>
      <c r="D186" s="7" t="s">
        <v>26</v>
      </c>
      <c r="E186" s="42" t="s">
        <v>51</v>
      </c>
      <c r="F186" s="43">
        <v>200</v>
      </c>
      <c r="G186" s="43">
        <v>4.7</v>
      </c>
      <c r="H186" s="43">
        <v>5.6</v>
      </c>
      <c r="I186" s="43">
        <v>5.7</v>
      </c>
      <c r="J186" s="43">
        <v>89</v>
      </c>
      <c r="K186" s="44" t="s">
        <v>52</v>
      </c>
      <c r="L186" s="43">
        <v>20</v>
      </c>
    </row>
    <row r="187" spans="1:12" ht="26.4">
      <c r="A187" s="23"/>
      <c r="B187" s="15"/>
      <c r="C187" s="11"/>
      <c r="D187" s="7" t="s">
        <v>27</v>
      </c>
      <c r="E187" s="42" t="s">
        <v>69</v>
      </c>
      <c r="F187" s="43">
        <v>100</v>
      </c>
      <c r="G187" s="43">
        <v>17.600000000000001</v>
      </c>
      <c r="H187" s="43">
        <v>8.1999999999999993</v>
      </c>
      <c r="I187" s="43">
        <v>4.8</v>
      </c>
      <c r="J187" s="43">
        <v>165.4</v>
      </c>
      <c r="K187" s="44" t="s">
        <v>70</v>
      </c>
      <c r="L187" s="43">
        <v>30</v>
      </c>
    </row>
    <row r="188" spans="1:12" ht="14.4">
      <c r="A188" s="23"/>
      <c r="B188" s="15"/>
      <c r="C188" s="11"/>
      <c r="D188" s="7" t="s">
        <v>28</v>
      </c>
      <c r="E188" s="42" t="s">
        <v>71</v>
      </c>
      <c r="F188" s="43">
        <v>150</v>
      </c>
      <c r="G188" s="43">
        <v>3.7</v>
      </c>
      <c r="H188" s="43">
        <v>4.8</v>
      </c>
      <c r="I188" s="43">
        <v>36.5</v>
      </c>
      <c r="J188" s="43">
        <v>203.5</v>
      </c>
      <c r="K188" s="44" t="s">
        <v>72</v>
      </c>
      <c r="L188" s="43">
        <v>20</v>
      </c>
    </row>
    <row r="189" spans="1:12" ht="26.4">
      <c r="A189" s="23"/>
      <c r="B189" s="15"/>
      <c r="C189" s="11"/>
      <c r="D189" s="7" t="s">
        <v>29</v>
      </c>
      <c r="E189" s="42" t="s">
        <v>127</v>
      </c>
      <c r="F189" s="43">
        <v>200</v>
      </c>
      <c r="G189" s="43">
        <v>3.15</v>
      </c>
      <c r="H189" s="43">
        <v>3.2</v>
      </c>
      <c r="I189" s="43">
        <v>18.52</v>
      </c>
      <c r="J189" s="43">
        <v>117.54</v>
      </c>
      <c r="K189" s="44" t="s">
        <v>128</v>
      </c>
      <c r="L189" s="43">
        <v>25</v>
      </c>
    </row>
    <row r="190" spans="1:12" ht="14.4">
      <c r="A190" s="23"/>
      <c r="B190" s="15"/>
      <c r="C190" s="11"/>
      <c r="D190" s="7" t="s">
        <v>30</v>
      </c>
      <c r="E190" s="42" t="s">
        <v>47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48</v>
      </c>
      <c r="L190" s="43">
        <v>5</v>
      </c>
    </row>
    <row r="191" spans="1:12" ht="14.4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8">SUM(G185:G193)</f>
        <v>36.19</v>
      </c>
      <c r="H194" s="19">
        <f t="shared" si="88"/>
        <v>26.549999999999997</v>
      </c>
      <c r="I194" s="19">
        <f t="shared" si="88"/>
        <v>85.199999999999989</v>
      </c>
      <c r="J194" s="19">
        <f t="shared" si="88"/>
        <v>724.04</v>
      </c>
      <c r="K194" s="25"/>
      <c r="L194" s="19">
        <f t="shared" ref="L194" si="89">SUM(L185:L193)</f>
        <v>115</v>
      </c>
    </row>
    <row r="195" spans="1:12" ht="15" customHeight="1" thickBot="1">
      <c r="A195" s="29">
        <f>A177</f>
        <v>2</v>
      </c>
      <c r="B195" s="30">
        <f>B177</f>
        <v>10</v>
      </c>
      <c r="C195" s="66" t="s">
        <v>4</v>
      </c>
      <c r="D195" s="67"/>
      <c r="E195" s="31"/>
      <c r="F195" s="32">
        <f>F184+F194</f>
        <v>1280</v>
      </c>
      <c r="G195" s="32">
        <f t="shared" ref="G195:J195" si="90">G184+G194</f>
        <v>54.73</v>
      </c>
      <c r="H195" s="32">
        <f t="shared" si="90"/>
        <v>40.089999999999996</v>
      </c>
      <c r="I195" s="32">
        <f t="shared" si="90"/>
        <v>162.26999999999998</v>
      </c>
      <c r="J195" s="32">
        <f t="shared" si="90"/>
        <v>1244.2</v>
      </c>
      <c r="K195" s="32"/>
      <c r="L195" s="32">
        <f t="shared" ref="L195" si="91">L184+L194</f>
        <v>208</v>
      </c>
    </row>
    <row r="196" spans="1:12" ht="15" customHeight="1">
      <c r="A196" s="20">
        <v>2</v>
      </c>
      <c r="B196" s="21">
        <v>11</v>
      </c>
      <c r="C196" s="22" t="s">
        <v>20</v>
      </c>
      <c r="D196" s="5" t="s">
        <v>21</v>
      </c>
      <c r="E196" s="42" t="s">
        <v>144</v>
      </c>
      <c r="F196" s="43">
        <v>200</v>
      </c>
      <c r="G196" s="62">
        <v>27.3</v>
      </c>
      <c r="H196" s="62">
        <v>8.1</v>
      </c>
      <c r="I196" s="61">
        <v>33.200000000000003</v>
      </c>
      <c r="J196" s="62">
        <v>314.60000000000002</v>
      </c>
      <c r="K196" s="60" t="s">
        <v>145</v>
      </c>
      <c r="L196" s="43">
        <v>40</v>
      </c>
    </row>
    <row r="197" spans="1:12" ht="15" customHeight="1">
      <c r="A197" s="23"/>
      <c r="B197" s="15"/>
      <c r="C197" s="11"/>
      <c r="D197" s="6" t="s">
        <v>28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customHeight="1">
      <c r="A198" s="23"/>
      <c r="B198" s="15"/>
      <c r="C198" s="11"/>
      <c r="D198" s="7" t="s">
        <v>22</v>
      </c>
      <c r="E198" s="42" t="s">
        <v>146</v>
      </c>
      <c r="F198" s="43">
        <v>200</v>
      </c>
      <c r="G198" s="43">
        <v>0.26</v>
      </c>
      <c r="H198" s="43">
        <v>0.03</v>
      </c>
      <c r="I198" s="43">
        <v>10.26</v>
      </c>
      <c r="J198" s="43">
        <v>43.8</v>
      </c>
      <c r="K198" s="44" t="s">
        <v>118</v>
      </c>
      <c r="L198" s="43">
        <v>25</v>
      </c>
    </row>
    <row r="199" spans="1:12" ht="15" customHeight="1">
      <c r="A199" s="23"/>
      <c r="B199" s="15"/>
      <c r="C199" s="11"/>
      <c r="D199" s="7" t="s">
        <v>30</v>
      </c>
      <c r="E199" s="42" t="s">
        <v>47</v>
      </c>
      <c r="F199" s="43">
        <v>40</v>
      </c>
      <c r="G199" s="43">
        <v>3.04</v>
      </c>
      <c r="H199" s="43">
        <v>0.32</v>
      </c>
      <c r="I199" s="43">
        <v>19.68</v>
      </c>
      <c r="J199" s="43">
        <v>94</v>
      </c>
      <c r="K199" s="44" t="s">
        <v>48</v>
      </c>
      <c r="L199" s="43">
        <v>4</v>
      </c>
    </row>
    <row r="200" spans="1:12" ht="15" customHeight="1">
      <c r="A200" s="23"/>
      <c r="B200" s="15"/>
      <c r="C200" s="11"/>
      <c r="D200" s="7" t="s">
        <v>25</v>
      </c>
      <c r="E200" s="42" t="s">
        <v>147</v>
      </c>
      <c r="F200" s="43">
        <v>60</v>
      </c>
      <c r="G200" s="43">
        <v>0.9</v>
      </c>
      <c r="H200" s="43">
        <v>3.2</v>
      </c>
      <c r="I200" s="43">
        <v>7.8</v>
      </c>
      <c r="J200" s="43">
        <v>60</v>
      </c>
      <c r="K200" s="44" t="s">
        <v>148</v>
      </c>
      <c r="L200" s="43">
        <v>20</v>
      </c>
    </row>
    <row r="201" spans="1:12" ht="15" customHeight="1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customHeight="1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customHeight="1">
      <c r="A203" s="24"/>
      <c r="B203" s="17"/>
      <c r="C203" s="8"/>
      <c r="D203" s="18" t="s">
        <v>32</v>
      </c>
      <c r="E203" s="9"/>
      <c r="F203" s="19">
        <f>SUM(F196:F202)</f>
        <v>500</v>
      </c>
      <c r="G203" s="19">
        <f t="shared" ref="G203:J203" si="92">SUM(G196:G202)</f>
        <v>31.5</v>
      </c>
      <c r="H203" s="19">
        <f t="shared" si="92"/>
        <v>11.649999999999999</v>
      </c>
      <c r="I203" s="19">
        <f t="shared" si="92"/>
        <v>70.94</v>
      </c>
      <c r="J203" s="19">
        <f t="shared" si="92"/>
        <v>512.40000000000009</v>
      </c>
      <c r="K203" s="25"/>
      <c r="L203" s="19">
        <f t="shared" ref="L203" si="93">SUM(L196:L202)</f>
        <v>89</v>
      </c>
    </row>
    <row r="204" spans="1:12" ht="15" customHeight="1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42" t="s">
        <v>108</v>
      </c>
      <c r="F204" s="43">
        <v>60</v>
      </c>
      <c r="G204" s="43">
        <v>2.2200000000000002</v>
      </c>
      <c r="H204" s="43">
        <v>6.09</v>
      </c>
      <c r="I204" s="43">
        <v>7.66</v>
      </c>
      <c r="J204" s="43">
        <v>94.66</v>
      </c>
      <c r="K204" s="44" t="s">
        <v>109</v>
      </c>
      <c r="L204" s="43">
        <v>30</v>
      </c>
    </row>
    <row r="205" spans="1:12" ht="15" customHeight="1">
      <c r="A205" s="23"/>
      <c r="B205" s="15"/>
      <c r="C205" s="11"/>
      <c r="D205" s="7" t="s">
        <v>26</v>
      </c>
      <c r="E205" s="42" t="s">
        <v>83</v>
      </c>
      <c r="F205" s="43">
        <v>200</v>
      </c>
      <c r="G205" s="43">
        <v>4.8</v>
      </c>
      <c r="H205" s="43">
        <v>5.8</v>
      </c>
      <c r="I205" s="43">
        <v>13.6</v>
      </c>
      <c r="J205" s="43">
        <v>125.5</v>
      </c>
      <c r="K205" s="44" t="s">
        <v>84</v>
      </c>
      <c r="L205" s="43">
        <v>18</v>
      </c>
    </row>
    <row r="206" spans="1:12" ht="15" customHeight="1">
      <c r="A206" s="23"/>
      <c r="B206" s="15"/>
      <c r="C206" s="11"/>
      <c r="D206" s="7" t="s">
        <v>27</v>
      </c>
      <c r="E206" s="42" t="s">
        <v>119</v>
      </c>
      <c r="F206" s="43">
        <v>100</v>
      </c>
      <c r="G206" s="43">
        <v>14.1</v>
      </c>
      <c r="H206" s="43">
        <v>5.7</v>
      </c>
      <c r="I206" s="43">
        <v>4.4000000000000004</v>
      </c>
      <c r="J206" s="43">
        <v>126.4</v>
      </c>
      <c r="K206" s="44" t="s">
        <v>57</v>
      </c>
      <c r="L206" s="43">
        <v>35</v>
      </c>
    </row>
    <row r="207" spans="1:12" ht="15" customHeight="1">
      <c r="A207" s="23"/>
      <c r="B207" s="15"/>
      <c r="C207" s="11"/>
      <c r="D207" s="7" t="s">
        <v>28</v>
      </c>
      <c r="E207" s="42" t="s">
        <v>53</v>
      </c>
      <c r="F207" s="43">
        <v>150</v>
      </c>
      <c r="G207" s="43">
        <v>6.4</v>
      </c>
      <c r="H207" s="43">
        <v>6.5</v>
      </c>
      <c r="I207" s="43">
        <v>35.5</v>
      </c>
      <c r="J207" s="43">
        <v>225.8</v>
      </c>
      <c r="K207" s="44" t="s">
        <v>120</v>
      </c>
      <c r="L207" s="43">
        <v>23</v>
      </c>
    </row>
    <row r="208" spans="1:12" ht="15" customHeight="1">
      <c r="A208" s="23"/>
      <c r="B208" s="15"/>
      <c r="C208" s="11"/>
      <c r="D208" s="7" t="s">
        <v>29</v>
      </c>
      <c r="E208" s="42" t="s">
        <v>146</v>
      </c>
      <c r="F208" s="43">
        <v>200</v>
      </c>
      <c r="G208" s="43">
        <v>0.26</v>
      </c>
      <c r="H208" s="43">
        <v>0.03</v>
      </c>
      <c r="I208" s="43">
        <v>10.26</v>
      </c>
      <c r="J208" s="43">
        <v>43.8</v>
      </c>
      <c r="K208" s="44" t="s">
        <v>118</v>
      </c>
      <c r="L208" s="43">
        <v>25</v>
      </c>
    </row>
    <row r="209" spans="1:12" ht="15" customHeight="1">
      <c r="A209" s="23"/>
      <c r="B209" s="15"/>
      <c r="C209" s="11"/>
      <c r="D209" s="7" t="s">
        <v>30</v>
      </c>
      <c r="E209" s="42" t="s">
        <v>47</v>
      </c>
      <c r="F209" s="43">
        <v>40</v>
      </c>
      <c r="G209" s="43">
        <v>3.04</v>
      </c>
      <c r="H209" s="43">
        <v>0.32</v>
      </c>
      <c r="I209" s="43">
        <v>19.68</v>
      </c>
      <c r="J209" s="43">
        <v>94</v>
      </c>
      <c r="K209" s="44" t="s">
        <v>48</v>
      </c>
      <c r="L209" s="43">
        <v>4</v>
      </c>
    </row>
    <row r="210" spans="1:12" ht="15" customHeight="1">
      <c r="A210" s="23"/>
      <c r="B210" s="15"/>
      <c r="C210" s="11"/>
      <c r="D210" s="7" t="s">
        <v>31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customHeight="1">
      <c r="A211" s="23"/>
      <c r="B211" s="15"/>
      <c r="C211" s="11"/>
      <c r="D211" s="6" t="s">
        <v>23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customHeight="1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customHeight="1">
      <c r="A213" s="24"/>
      <c r="B213" s="17"/>
      <c r="C213" s="8"/>
      <c r="D213" s="18" t="s">
        <v>32</v>
      </c>
      <c r="E213" s="9"/>
      <c r="F213" s="19">
        <f>SUM(F204:F212)</f>
        <v>750</v>
      </c>
      <c r="G213" s="19">
        <f t="shared" ref="G213:J213" si="94">SUM(G204:G212)</f>
        <v>30.819999999999997</v>
      </c>
      <c r="H213" s="19">
        <f t="shared" si="94"/>
        <v>24.44</v>
      </c>
      <c r="I213" s="19">
        <f t="shared" si="94"/>
        <v>91.1</v>
      </c>
      <c r="J213" s="19">
        <f t="shared" si="94"/>
        <v>710.16</v>
      </c>
      <c r="K213" s="25"/>
      <c r="L213" s="19">
        <f t="shared" ref="L213" si="95">SUM(L204:L212)</f>
        <v>135</v>
      </c>
    </row>
    <row r="214" spans="1:12" ht="15" customHeight="1" thickBot="1">
      <c r="A214" s="29">
        <f>A196</f>
        <v>2</v>
      </c>
      <c r="B214" s="30">
        <f>B196</f>
        <v>11</v>
      </c>
      <c r="C214" s="66" t="s">
        <v>4</v>
      </c>
      <c r="D214" s="67"/>
      <c r="E214" s="31"/>
      <c r="F214" s="32">
        <f>F203+F213</f>
        <v>1250</v>
      </c>
      <c r="G214" s="32">
        <f t="shared" ref="G214:J214" si="96">G203+G213</f>
        <v>62.319999999999993</v>
      </c>
      <c r="H214" s="32">
        <f t="shared" si="96"/>
        <v>36.090000000000003</v>
      </c>
      <c r="I214" s="32">
        <f t="shared" si="96"/>
        <v>162.04</v>
      </c>
      <c r="J214" s="32">
        <f t="shared" si="96"/>
        <v>1222.56</v>
      </c>
      <c r="K214" s="32"/>
      <c r="L214" s="32">
        <f t="shared" ref="L214" si="97">L203+L213</f>
        <v>224</v>
      </c>
    </row>
    <row r="215" spans="1:12" ht="15" customHeight="1" thickBot="1">
      <c r="A215" s="20">
        <v>2</v>
      </c>
      <c r="B215" s="21">
        <v>12</v>
      </c>
      <c r="C215" s="22" t="s">
        <v>20</v>
      </c>
      <c r="D215" s="5" t="s">
        <v>21</v>
      </c>
      <c r="E215" s="39" t="s">
        <v>130</v>
      </c>
      <c r="F215" s="40">
        <v>200</v>
      </c>
      <c r="G215" s="40">
        <v>3.9</v>
      </c>
      <c r="H215" s="40">
        <v>6.5</v>
      </c>
      <c r="I215" s="40">
        <v>18.3</v>
      </c>
      <c r="J215" s="40">
        <v>137</v>
      </c>
      <c r="K215" s="41" t="s">
        <v>131</v>
      </c>
      <c r="L215" s="40">
        <v>30</v>
      </c>
    </row>
    <row r="216" spans="1:12" ht="15" customHeight="1">
      <c r="A216" s="23"/>
      <c r="B216" s="15"/>
      <c r="C216" s="11"/>
      <c r="D216" s="6" t="s">
        <v>21</v>
      </c>
      <c r="E216" s="39"/>
      <c r="F216" s="40"/>
      <c r="G216" s="40"/>
      <c r="H216" s="40"/>
      <c r="I216" s="40"/>
      <c r="J216" s="40"/>
      <c r="K216" s="41"/>
      <c r="L216" s="43"/>
    </row>
    <row r="217" spans="1:12" ht="15" customHeight="1">
      <c r="A217" s="23"/>
      <c r="B217" s="15"/>
      <c r="C217" s="11"/>
      <c r="D217" s="7" t="s">
        <v>22</v>
      </c>
      <c r="E217" s="42" t="s">
        <v>86</v>
      </c>
      <c r="F217" s="43">
        <v>200</v>
      </c>
      <c r="G217" s="43">
        <v>3.87</v>
      </c>
      <c r="H217" s="43">
        <v>3.8</v>
      </c>
      <c r="I217" s="43">
        <v>15.09</v>
      </c>
      <c r="J217" s="43">
        <v>111.46</v>
      </c>
      <c r="K217" s="44" t="s">
        <v>132</v>
      </c>
      <c r="L217" s="43">
        <v>24</v>
      </c>
    </row>
    <row r="218" spans="1:12" ht="15" customHeight="1" thickBot="1">
      <c r="A218" s="23"/>
      <c r="B218" s="15"/>
      <c r="C218" s="11"/>
      <c r="D218" s="7" t="s">
        <v>30</v>
      </c>
      <c r="E218" s="42" t="s">
        <v>47</v>
      </c>
      <c r="F218" s="43">
        <v>40</v>
      </c>
      <c r="G218" s="43">
        <v>3.04</v>
      </c>
      <c r="H218" s="43">
        <v>0.32</v>
      </c>
      <c r="I218" s="43">
        <v>19.68</v>
      </c>
      <c r="J218" s="43">
        <v>94</v>
      </c>
      <c r="K218" s="44" t="s">
        <v>48</v>
      </c>
      <c r="L218" s="43">
        <v>4</v>
      </c>
    </row>
    <row r="219" spans="1:12" ht="15" customHeight="1" thickBot="1">
      <c r="A219" s="23"/>
      <c r="B219" s="15"/>
      <c r="C219" s="11"/>
      <c r="D219" s="7" t="s">
        <v>137</v>
      </c>
      <c r="E219" s="52" t="s">
        <v>123</v>
      </c>
      <c r="F219" s="53">
        <v>75</v>
      </c>
      <c r="G219" s="53">
        <v>9.4</v>
      </c>
      <c r="H219" s="53">
        <v>9.23</v>
      </c>
      <c r="I219" s="54">
        <v>27.84</v>
      </c>
      <c r="J219" s="55">
        <v>232.78</v>
      </c>
      <c r="K219" s="56" t="s">
        <v>136</v>
      </c>
      <c r="L219" s="53">
        <v>26</v>
      </c>
    </row>
    <row r="220" spans="1:12" ht="15" customHeight="1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customHeight="1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customHeight="1">
      <c r="A222" s="24"/>
      <c r="B222" s="17"/>
      <c r="C222" s="8"/>
      <c r="D222" s="18" t="s">
        <v>32</v>
      </c>
      <c r="E222" s="9"/>
      <c r="F222" s="19">
        <f>SUM(F215:F221)</f>
        <v>515</v>
      </c>
      <c r="G222" s="19">
        <f t="shared" ref="G222:J222" si="98">SUM(G215:G221)</f>
        <v>20.21</v>
      </c>
      <c r="H222" s="19">
        <f t="shared" si="98"/>
        <v>19.850000000000001</v>
      </c>
      <c r="I222" s="19">
        <f t="shared" si="98"/>
        <v>80.91</v>
      </c>
      <c r="J222" s="19">
        <f t="shared" si="98"/>
        <v>575.24</v>
      </c>
      <c r="K222" s="25"/>
      <c r="L222" s="19">
        <f t="shared" ref="L222" si="99">SUM(L215:L221)</f>
        <v>84</v>
      </c>
    </row>
    <row r="223" spans="1:12" ht="15" customHeight="1">
      <c r="A223" s="26">
        <f>A215</f>
        <v>2</v>
      </c>
      <c r="B223" s="13">
        <f>B215</f>
        <v>12</v>
      </c>
      <c r="C223" s="10" t="s">
        <v>24</v>
      </c>
      <c r="D223" s="7" t="s">
        <v>25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customHeight="1" thickBot="1">
      <c r="A224" s="23"/>
      <c r="B224" s="15"/>
      <c r="C224" s="11"/>
      <c r="D224" s="7" t="s">
        <v>26</v>
      </c>
      <c r="E224" s="42" t="s">
        <v>74</v>
      </c>
      <c r="F224" s="43">
        <v>200</v>
      </c>
      <c r="G224" s="43">
        <v>6.7</v>
      </c>
      <c r="H224" s="43">
        <v>4.5999999999999996</v>
      </c>
      <c r="I224" s="43">
        <v>16.3</v>
      </c>
      <c r="J224" s="43">
        <v>133.1</v>
      </c>
      <c r="K224" s="44" t="s">
        <v>75</v>
      </c>
      <c r="L224" s="43">
        <v>15</v>
      </c>
    </row>
    <row r="225" spans="1:12" ht="15" customHeight="1">
      <c r="A225" s="23"/>
      <c r="B225" s="15"/>
      <c r="C225" s="11"/>
      <c r="D225" s="7" t="s">
        <v>27</v>
      </c>
      <c r="E225" s="42" t="s">
        <v>43</v>
      </c>
      <c r="F225" s="43">
        <v>100</v>
      </c>
      <c r="G225" s="40">
        <v>13.5</v>
      </c>
      <c r="H225" s="40">
        <v>13.1</v>
      </c>
      <c r="I225" s="40">
        <v>3.2</v>
      </c>
      <c r="J225" s="40">
        <v>185.6</v>
      </c>
      <c r="K225" s="44" t="s">
        <v>44</v>
      </c>
      <c r="L225" s="43">
        <v>35</v>
      </c>
    </row>
    <row r="226" spans="1:12" ht="15" customHeight="1">
      <c r="A226" s="23"/>
      <c r="B226" s="15"/>
      <c r="C226" s="11"/>
      <c r="D226" s="7" t="s">
        <v>28</v>
      </c>
      <c r="E226" s="42" t="s">
        <v>139</v>
      </c>
      <c r="F226" s="43">
        <v>150</v>
      </c>
      <c r="G226" s="43">
        <v>5.53</v>
      </c>
      <c r="H226" s="43">
        <v>4.78</v>
      </c>
      <c r="I226" s="43">
        <v>35.29</v>
      </c>
      <c r="J226" s="43">
        <v>206.4</v>
      </c>
      <c r="K226" s="44" t="s">
        <v>46</v>
      </c>
      <c r="L226" s="43">
        <v>18</v>
      </c>
    </row>
    <row r="227" spans="1:12" ht="15" customHeight="1">
      <c r="A227" s="23"/>
      <c r="B227" s="15"/>
      <c r="C227" s="11"/>
      <c r="D227" s="7" t="s">
        <v>29</v>
      </c>
      <c r="E227" s="42" t="s">
        <v>102</v>
      </c>
      <c r="F227" s="43">
        <v>200</v>
      </c>
      <c r="G227" s="43">
        <v>0.59</v>
      </c>
      <c r="H227" s="43">
        <v>0.05</v>
      </c>
      <c r="I227" s="43">
        <v>17.59</v>
      </c>
      <c r="J227" s="43">
        <v>73.59</v>
      </c>
      <c r="K227" s="44" t="s">
        <v>103</v>
      </c>
      <c r="L227" s="43">
        <v>20</v>
      </c>
    </row>
    <row r="228" spans="1:12" ht="15" customHeight="1">
      <c r="A228" s="23"/>
      <c r="B228" s="15"/>
      <c r="C228" s="11"/>
      <c r="D228" s="7" t="s">
        <v>30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customHeight="1">
      <c r="A229" s="23"/>
      <c r="B229" s="15"/>
      <c r="C229" s="11"/>
      <c r="D229" s="7" t="s">
        <v>31</v>
      </c>
      <c r="E229" s="42" t="s">
        <v>104</v>
      </c>
      <c r="F229" s="43">
        <v>50</v>
      </c>
      <c r="G229" s="43">
        <v>2.8</v>
      </c>
      <c r="H229" s="43">
        <v>0.55000000000000004</v>
      </c>
      <c r="I229" s="43">
        <v>24.7</v>
      </c>
      <c r="J229" s="43">
        <v>114</v>
      </c>
      <c r="K229" s="44" t="s">
        <v>48</v>
      </c>
      <c r="L229" s="43">
        <v>5</v>
      </c>
    </row>
    <row r="230" spans="1:12" ht="15" customHeight="1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customHeight="1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customHeight="1">
      <c r="A232" s="24"/>
      <c r="B232" s="17"/>
      <c r="C232" s="8"/>
      <c r="D232" s="18" t="s">
        <v>32</v>
      </c>
      <c r="E232" s="9"/>
      <c r="F232" s="19">
        <f>SUM(F223:F231)</f>
        <v>700</v>
      </c>
      <c r="G232" s="19">
        <f t="shared" ref="G232:J232" si="100">SUM(G223:G231)</f>
        <v>29.12</v>
      </c>
      <c r="H232" s="19">
        <f t="shared" si="100"/>
        <v>23.080000000000002</v>
      </c>
      <c r="I232" s="19">
        <f t="shared" si="100"/>
        <v>97.08</v>
      </c>
      <c r="J232" s="19">
        <f t="shared" si="100"/>
        <v>712.69</v>
      </c>
      <c r="K232" s="25"/>
      <c r="L232" s="19">
        <f t="shared" ref="L232" si="101">SUM(L223:L231)</f>
        <v>93</v>
      </c>
    </row>
    <row r="233" spans="1:12" ht="15" customHeight="1" thickBot="1">
      <c r="A233" s="29">
        <f>A215</f>
        <v>2</v>
      </c>
      <c r="B233" s="30">
        <f>B215</f>
        <v>12</v>
      </c>
      <c r="C233" s="66" t="s">
        <v>4</v>
      </c>
      <c r="D233" s="67"/>
      <c r="E233" s="31"/>
      <c r="F233" s="32">
        <f>F222+F232</f>
        <v>1215</v>
      </c>
      <c r="G233" s="32">
        <f t="shared" ref="G233:J233" si="102">G222+G232</f>
        <v>49.33</v>
      </c>
      <c r="H233" s="32">
        <f t="shared" si="102"/>
        <v>42.930000000000007</v>
      </c>
      <c r="I233" s="32">
        <f t="shared" si="102"/>
        <v>177.99</v>
      </c>
      <c r="J233" s="32">
        <f t="shared" si="102"/>
        <v>1287.93</v>
      </c>
      <c r="K233" s="32"/>
      <c r="L233" s="32">
        <f t="shared" ref="L233" si="103">L222+L232</f>
        <v>177</v>
      </c>
    </row>
    <row r="234" spans="1:12" ht="13.2" customHeight="1" thickBot="1">
      <c r="A234" s="27"/>
      <c r="B234" s="28"/>
      <c r="C234" s="63" t="s">
        <v>5</v>
      </c>
      <c r="D234" s="64"/>
      <c r="E234" s="65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1255.8333333333333</v>
      </c>
      <c r="G234" s="34">
        <f>(G24+G43+G62+G81+G100+G119+G138+G157+G176+G195+G214+G233)/(IF(G24=0,0,1)+IF(G43=0,0,1)+IF(G62=0,0,1)+IF(G81=0,0,1)+IF(G100=0,0,1)+IF(G119=0,0,1)+IF(G138=0,0,1)+IF(G157=0,0,1)+IF(G176=0,0,1)+IF(G195=0,0,1)+IF(G214=0,0,1)+IF(G233=0,0,1))</f>
        <v>55.771666666666654</v>
      </c>
      <c r="H234" s="34">
        <f>(H24+H43+H62+H81+H100+H119+H138+H157+H176+H195+H214+H233)/(IF(H24=0,0,1)+IF(H43=0,0,1)+IF(H62=0,0,1)+IF(H81=0,0,1)+IF(H100=0,0,1)+IF(H119=0,0,1)+IF(H138=0,0,1)+IF(H157=0,0,1)+IF(H176=0,0,1)+IF(H195=0,0,1)+IF(H214=0,0,1)+IF(H233=0,0,1))</f>
        <v>43.029999999999994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167.91749999999999</v>
      </c>
      <c r="J234" s="34">
        <f>(J24+J43+J62+J81+J100+J119+J138+J157+J176+J195+J214+J233)/(IF(J24=0,0,1)+IF(J43=0,0,1)+IF(J62=0,0,1)+IF(J81=0,0,1)+IF(J100=0,0,1)+IF(J119=0,0,1)+IF(J138=0,0,1)+IF(J157=0,0,1)+IF(J176=0,0,1)+IF(J195=0,0,1)+IF(J214=0,0,1)+IF(J233=0,0,1))</f>
        <v>1275.8358333333333</v>
      </c>
      <c r="K234" s="34"/>
      <c r="L234" s="34">
        <f>(L24+L43+L62+L81+L100+L119+L138+L157+L176+L195+L214+L233)/(IF(L24=0,0,1)+IF(L43=0,0,1)+IF(L62=0,0,1)+IF(L81=0,0,1)+IF(L100=0,0,1)+IF(L119=0,0,1)+IF(L138=0,0,1)+IF(L157=0,0,1)+IF(L176=0,0,1)+IF(L195=0,0,1)+IF(L214=0,1)+IF(L233=0,0,1))</f>
        <v>222.18181818181819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2025-04-16T06:36:26Z</cp:lastPrinted>
  <dcterms:created xsi:type="dcterms:W3CDTF">2022-05-16T14:23:56Z</dcterms:created>
  <dcterms:modified xsi:type="dcterms:W3CDTF">2025-10-07T14:50:34Z</dcterms:modified>
</cp:coreProperties>
</file>